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1"/>
  </bookViews>
  <sheets>
    <sheet name="TEI europe" sheetId="1" r:id="rId1"/>
    <sheet name="Structue TEI Europe" sheetId="2" r:id="rId2"/>
  </sheets>
  <calcPr calcId="124519"/>
</workbook>
</file>

<file path=xl/calcChain.xml><?xml version="1.0" encoding="utf-8"?>
<calcChain xmlns="http://schemas.openxmlformats.org/spreadsheetml/2006/main">
  <c r="F96" i="2"/>
  <c r="E96"/>
  <c r="F95"/>
  <c r="F97" s="1"/>
  <c r="E95"/>
  <c r="E97" s="1"/>
  <c r="F93"/>
  <c r="E93"/>
  <c r="F92"/>
  <c r="E92"/>
  <c r="F91"/>
  <c r="E91"/>
  <c r="F90"/>
  <c r="E90"/>
  <c r="F89"/>
  <c r="E89"/>
  <c r="F88"/>
  <c r="E88"/>
  <c r="F87"/>
  <c r="E87"/>
  <c r="F86"/>
  <c r="E86"/>
  <c r="F85"/>
  <c r="F94" s="1"/>
  <c r="E85"/>
  <c r="E94" s="1"/>
  <c r="F84"/>
  <c r="E84"/>
  <c r="P80"/>
  <c r="P79" s="1"/>
  <c r="P78" s="1"/>
  <c r="Q80"/>
  <c r="Q79" s="1"/>
  <c r="Q78" s="1"/>
  <c r="P77"/>
  <c r="Q77"/>
  <c r="G377" i="1" l="1"/>
  <c r="H377"/>
  <c r="I377"/>
  <c r="J377"/>
  <c r="K377"/>
  <c r="L377"/>
  <c r="M377"/>
  <c r="N377"/>
  <c r="F312"/>
  <c r="G312"/>
  <c r="H312"/>
  <c r="I312"/>
  <c r="J312"/>
  <c r="K312"/>
  <c r="L312"/>
  <c r="M312"/>
  <c r="N312"/>
  <c r="F313"/>
  <c r="G313"/>
  <c r="H313"/>
  <c r="I313"/>
  <c r="J313"/>
  <c r="K313"/>
  <c r="L313"/>
  <c r="M313"/>
  <c r="N313"/>
  <c r="F314"/>
  <c r="G314"/>
  <c r="H314"/>
  <c r="I314"/>
  <c r="J314"/>
  <c r="K314"/>
  <c r="L314"/>
  <c r="M314"/>
  <c r="N314"/>
  <c r="F315"/>
  <c r="G315"/>
  <c r="H315"/>
  <c r="I315"/>
  <c r="J315"/>
  <c r="K315"/>
  <c r="L315"/>
  <c r="M315"/>
  <c r="N315"/>
  <c r="F316"/>
  <c r="G316"/>
  <c r="H316"/>
  <c r="I316"/>
  <c r="J316"/>
  <c r="K316"/>
  <c r="L316"/>
  <c r="M316"/>
  <c r="N316"/>
  <c r="F317"/>
  <c r="G317"/>
  <c r="H317"/>
  <c r="I317"/>
  <c r="J317"/>
  <c r="K317"/>
  <c r="L317"/>
  <c r="M317"/>
  <c r="N317"/>
  <c r="F318"/>
  <c r="G318"/>
  <c r="H318"/>
  <c r="I318"/>
  <c r="J318"/>
  <c r="K318"/>
  <c r="L318"/>
  <c r="M318"/>
  <c r="N318"/>
  <c r="F319"/>
  <c r="G319"/>
  <c r="H319"/>
  <c r="I319"/>
  <c r="J319"/>
  <c r="K319"/>
  <c r="L319"/>
  <c r="M319"/>
  <c r="N319"/>
  <c r="F320"/>
  <c r="G320"/>
  <c r="H320"/>
  <c r="I320"/>
  <c r="J320"/>
  <c r="K320"/>
  <c r="L320"/>
  <c r="M320"/>
  <c r="N320"/>
  <c r="F321"/>
  <c r="G321"/>
  <c r="H321"/>
  <c r="I321"/>
  <c r="J321"/>
  <c r="K321"/>
  <c r="L321"/>
  <c r="M321"/>
  <c r="N321"/>
  <c r="F322"/>
  <c r="G322"/>
  <c r="H322"/>
  <c r="I322"/>
  <c r="J322"/>
  <c r="K322"/>
  <c r="L322"/>
  <c r="M322"/>
  <c r="N322"/>
  <c r="F323"/>
  <c r="G323"/>
  <c r="H323"/>
  <c r="I323"/>
  <c r="J323"/>
  <c r="K323"/>
  <c r="L323"/>
  <c r="M323"/>
  <c r="N323"/>
  <c r="F324"/>
  <c r="G324"/>
  <c r="H324"/>
  <c r="I324"/>
  <c r="J324"/>
  <c r="K324"/>
  <c r="L324"/>
  <c r="M324"/>
  <c r="N324"/>
  <c r="F325"/>
  <c r="G325"/>
  <c r="H325"/>
  <c r="I325"/>
  <c r="J325"/>
  <c r="K325"/>
  <c r="L325"/>
  <c r="M325"/>
  <c r="N325"/>
  <c r="F326"/>
  <c r="G326"/>
  <c r="H326"/>
  <c r="I326"/>
  <c r="J326"/>
  <c r="K326"/>
  <c r="L326"/>
  <c r="M326"/>
  <c r="N326"/>
  <c r="F327"/>
  <c r="G327"/>
  <c r="H327"/>
  <c r="I327"/>
  <c r="J327"/>
  <c r="K327"/>
  <c r="L327"/>
  <c r="M327"/>
  <c r="N327"/>
  <c r="F328"/>
  <c r="G328"/>
  <c r="H328"/>
  <c r="I328"/>
  <c r="J328"/>
  <c r="K328"/>
  <c r="L328"/>
  <c r="M328"/>
  <c r="N328"/>
  <c r="F329"/>
  <c r="G329"/>
  <c r="H329"/>
  <c r="I329"/>
  <c r="J329"/>
  <c r="K329"/>
  <c r="L329"/>
  <c r="M329"/>
  <c r="N329"/>
  <c r="F330"/>
  <c r="G330"/>
  <c r="H330"/>
  <c r="I330"/>
  <c r="J330"/>
  <c r="K330"/>
  <c r="L330"/>
  <c r="M330"/>
  <c r="N330"/>
  <c r="F331"/>
  <c r="G331"/>
  <c r="H331"/>
  <c r="I331"/>
  <c r="J331"/>
  <c r="K331"/>
  <c r="L331"/>
  <c r="M331"/>
  <c r="N331"/>
  <c r="F332"/>
  <c r="G332"/>
  <c r="H332"/>
  <c r="I332"/>
  <c r="J332"/>
  <c r="K332"/>
  <c r="L332"/>
  <c r="M332"/>
  <c r="N332"/>
  <c r="F333"/>
  <c r="G333"/>
  <c r="H333"/>
  <c r="I333"/>
  <c r="J333"/>
  <c r="K333"/>
  <c r="L333"/>
  <c r="M333"/>
  <c r="N333"/>
  <c r="F334"/>
  <c r="G334"/>
  <c r="H334"/>
  <c r="I334"/>
  <c r="J334"/>
  <c r="K334"/>
  <c r="L334"/>
  <c r="M334"/>
  <c r="N334"/>
  <c r="F335"/>
  <c r="G335"/>
  <c r="H335"/>
  <c r="I335"/>
  <c r="J335"/>
  <c r="K335"/>
  <c r="L335"/>
  <c r="M335"/>
  <c r="N335"/>
  <c r="F336"/>
  <c r="G336"/>
  <c r="H336"/>
  <c r="I336"/>
  <c r="J336"/>
  <c r="K336"/>
  <c r="L336"/>
  <c r="M336"/>
  <c r="N336"/>
  <c r="F337"/>
  <c r="G337"/>
  <c r="H337"/>
  <c r="I337"/>
  <c r="J337"/>
  <c r="K337"/>
  <c r="L337"/>
  <c r="M337"/>
  <c r="N337"/>
  <c r="F338"/>
  <c r="G338"/>
  <c r="H338"/>
  <c r="I338"/>
  <c r="J338"/>
  <c r="K338"/>
  <c r="L338"/>
  <c r="M338"/>
  <c r="N338"/>
  <c r="F339"/>
  <c r="G339"/>
  <c r="H339"/>
  <c r="I339"/>
  <c r="J339"/>
  <c r="K339"/>
  <c r="L339"/>
  <c r="M339"/>
  <c r="N339"/>
  <c r="F340"/>
  <c r="G340"/>
  <c r="H340"/>
  <c r="I340"/>
  <c r="J340"/>
  <c r="K340"/>
  <c r="L340"/>
  <c r="M340"/>
  <c r="N340"/>
  <c r="F341"/>
  <c r="G341"/>
  <c r="H341"/>
  <c r="I341"/>
  <c r="J341"/>
  <c r="K341"/>
  <c r="L341"/>
  <c r="M341"/>
  <c r="N341"/>
  <c r="F342"/>
  <c r="G342"/>
  <c r="H342"/>
  <c r="I342"/>
  <c r="J342"/>
  <c r="K342"/>
  <c r="L342"/>
  <c r="M342"/>
  <c r="N342"/>
  <c r="F343"/>
  <c r="G343"/>
  <c r="H343"/>
  <c r="I343"/>
  <c r="J343"/>
  <c r="K343"/>
  <c r="L343"/>
  <c r="M343"/>
  <c r="N343"/>
  <c r="F344"/>
  <c r="G344"/>
  <c r="H344"/>
  <c r="I344"/>
  <c r="J344"/>
  <c r="K344"/>
  <c r="L344"/>
  <c r="M344"/>
  <c r="N344"/>
  <c r="F345"/>
  <c r="G345"/>
  <c r="H345"/>
  <c r="I345"/>
  <c r="J345"/>
  <c r="K345"/>
  <c r="L345"/>
  <c r="M345"/>
  <c r="N345"/>
  <c r="F346"/>
  <c r="G346"/>
  <c r="H346"/>
  <c r="I346"/>
  <c r="J346"/>
  <c r="K346"/>
  <c r="L346"/>
  <c r="M346"/>
  <c r="N346"/>
  <c r="F347"/>
  <c r="G347"/>
  <c r="H347"/>
  <c r="I347"/>
  <c r="J347"/>
  <c r="K347"/>
  <c r="L347"/>
  <c r="M347"/>
  <c r="N347"/>
  <c r="F348"/>
  <c r="G348"/>
  <c r="H348"/>
  <c r="I348"/>
  <c r="J348"/>
  <c r="K348"/>
  <c r="L348"/>
  <c r="M348"/>
  <c r="N348"/>
  <c r="F349"/>
  <c r="G349"/>
  <c r="H349"/>
  <c r="I349"/>
  <c r="J349"/>
  <c r="K349"/>
  <c r="L349"/>
  <c r="M349"/>
  <c r="N349"/>
  <c r="F350"/>
  <c r="G350"/>
  <c r="H350"/>
  <c r="I350"/>
  <c r="J350"/>
  <c r="K350"/>
  <c r="L350"/>
  <c r="M350"/>
  <c r="N350"/>
  <c r="F351"/>
  <c r="G351"/>
  <c r="H351"/>
  <c r="I351"/>
  <c r="J351"/>
  <c r="K351"/>
  <c r="L351"/>
  <c r="M351"/>
  <c r="N351"/>
  <c r="F352"/>
  <c r="G352"/>
  <c r="H352"/>
  <c r="I352"/>
  <c r="J352"/>
  <c r="K352"/>
  <c r="L352"/>
  <c r="M352"/>
  <c r="N352"/>
  <c r="F353"/>
  <c r="G353"/>
  <c r="H353"/>
  <c r="I353"/>
  <c r="J353"/>
  <c r="K353"/>
  <c r="L353"/>
  <c r="M353"/>
  <c r="N353"/>
  <c r="F354"/>
  <c r="G354"/>
  <c r="H354"/>
  <c r="I354"/>
  <c r="J354"/>
  <c r="K354"/>
  <c r="L354"/>
  <c r="M354"/>
  <c r="N354"/>
  <c r="F356"/>
  <c r="G356"/>
  <c r="H356"/>
  <c r="I356"/>
  <c r="J356"/>
  <c r="K356"/>
  <c r="L356"/>
  <c r="M356"/>
  <c r="N356"/>
  <c r="F357"/>
  <c r="G357"/>
  <c r="H357"/>
  <c r="I357"/>
  <c r="J357"/>
  <c r="K357"/>
  <c r="L357"/>
  <c r="M357"/>
  <c r="N357"/>
  <c r="F358"/>
  <c r="G358"/>
  <c r="H358"/>
  <c r="I358"/>
  <c r="J358"/>
  <c r="K358"/>
  <c r="L358"/>
  <c r="M358"/>
  <c r="N358"/>
  <c r="F359"/>
  <c r="G359"/>
  <c r="H359"/>
  <c r="I359"/>
  <c r="J359"/>
  <c r="K359"/>
  <c r="L359"/>
  <c r="M359"/>
  <c r="N359"/>
  <c r="F360"/>
  <c r="G360"/>
  <c r="H360"/>
  <c r="I360"/>
  <c r="J360"/>
  <c r="K360"/>
  <c r="L360"/>
  <c r="M360"/>
  <c r="N360"/>
  <c r="F361"/>
  <c r="G361"/>
  <c r="H361"/>
  <c r="I361"/>
  <c r="J361"/>
  <c r="K361"/>
  <c r="L361"/>
  <c r="M361"/>
  <c r="N361"/>
  <c r="F362"/>
  <c r="G362"/>
  <c r="H362"/>
  <c r="I362"/>
  <c r="J362"/>
  <c r="K362"/>
  <c r="L362"/>
  <c r="M362"/>
  <c r="N362"/>
  <c r="F363"/>
  <c r="G363"/>
  <c r="H363"/>
  <c r="I363"/>
  <c r="J363"/>
  <c r="K363"/>
  <c r="L363"/>
  <c r="M363"/>
  <c r="N363"/>
  <c r="F364"/>
  <c r="G364"/>
  <c r="H364"/>
  <c r="I364"/>
  <c r="J364"/>
  <c r="K364"/>
  <c r="L364"/>
  <c r="M364"/>
  <c r="N364"/>
  <c r="F365"/>
  <c r="G365"/>
  <c r="H365"/>
  <c r="I365"/>
  <c r="J365"/>
  <c r="K365"/>
  <c r="L365"/>
  <c r="M365"/>
  <c r="N365"/>
  <c r="F366"/>
  <c r="G366"/>
  <c r="H366"/>
  <c r="I366"/>
  <c r="J366"/>
  <c r="K366"/>
  <c r="L366"/>
  <c r="M366"/>
  <c r="N366"/>
  <c r="F367"/>
  <c r="G367"/>
  <c r="H367"/>
  <c r="I367"/>
  <c r="J367"/>
  <c r="K367"/>
  <c r="L367"/>
  <c r="M367"/>
  <c r="N367"/>
  <c r="F368"/>
  <c r="G368"/>
  <c r="H368"/>
  <c r="I368"/>
  <c r="J368"/>
  <c r="K368"/>
  <c r="L368"/>
  <c r="M368"/>
  <c r="N368"/>
  <c r="F369"/>
  <c r="G369"/>
  <c r="H369"/>
  <c r="I369"/>
  <c r="J369"/>
  <c r="K369"/>
  <c r="L369"/>
  <c r="M369"/>
  <c r="N369"/>
  <c r="F370"/>
  <c r="G370"/>
  <c r="H370"/>
  <c r="I370"/>
  <c r="J370"/>
  <c r="K370"/>
  <c r="L370"/>
  <c r="M370"/>
  <c r="N370"/>
  <c r="F371"/>
  <c r="G371"/>
  <c r="H371"/>
  <c r="I371"/>
  <c r="J371"/>
  <c r="K371"/>
  <c r="L371"/>
  <c r="M371"/>
  <c r="N371"/>
  <c r="F372"/>
  <c r="G372"/>
  <c r="H372"/>
  <c r="I372"/>
  <c r="J372"/>
  <c r="K372"/>
  <c r="L372"/>
  <c r="M372"/>
  <c r="N372"/>
  <c r="F373"/>
  <c r="G373"/>
  <c r="H373"/>
  <c r="I373"/>
  <c r="J373"/>
  <c r="K373"/>
  <c r="L373"/>
  <c r="M373"/>
  <c r="N373"/>
  <c r="F375"/>
  <c r="G375"/>
  <c r="H375"/>
  <c r="I375"/>
  <c r="J375"/>
  <c r="K375"/>
  <c r="L375"/>
  <c r="M375"/>
  <c r="N375"/>
  <c r="F376"/>
  <c r="G376"/>
  <c r="G76" i="2" s="1"/>
  <c r="H376" i="1"/>
  <c r="H76" i="2" s="1"/>
  <c r="I376" i="1"/>
  <c r="I76" i="2" s="1"/>
  <c r="J376" i="1"/>
  <c r="J76" i="2" s="1"/>
  <c r="K376" i="1"/>
  <c r="K76" i="2" s="1"/>
  <c r="L376" i="1"/>
  <c r="L76" i="2" s="1"/>
  <c r="M376" i="1"/>
  <c r="M76" i="2" s="1"/>
  <c r="N376" i="1"/>
  <c r="N76" i="2" s="1"/>
  <c r="E312" i="1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5"/>
  <c r="E376"/>
  <c r="F377" l="1"/>
  <c r="E377"/>
  <c r="E69" i="2" s="1"/>
  <c r="E20"/>
  <c r="E75"/>
  <c r="E66"/>
  <c r="E58"/>
  <c r="E49"/>
  <c r="E41"/>
  <c r="E37"/>
  <c r="E33"/>
  <c r="E29"/>
  <c r="E25"/>
  <c r="E23"/>
  <c r="E21"/>
  <c r="E19"/>
  <c r="E17"/>
  <c r="E15"/>
  <c r="E13"/>
  <c r="E74"/>
  <c r="E55"/>
  <c r="F76"/>
  <c r="E76"/>
  <c r="N75"/>
  <c r="M75"/>
  <c r="L75"/>
  <c r="K75"/>
  <c r="J75"/>
  <c r="I75"/>
  <c r="H75"/>
  <c r="G75"/>
  <c r="F75"/>
  <c r="N74"/>
  <c r="M74"/>
  <c r="L74"/>
  <c r="K74"/>
  <c r="J74"/>
  <c r="I74"/>
  <c r="H74"/>
  <c r="G74"/>
  <c r="F74"/>
  <c r="N73"/>
  <c r="M73"/>
  <c r="L73"/>
  <c r="K73"/>
  <c r="J73"/>
  <c r="I73"/>
  <c r="H73"/>
  <c r="G73"/>
  <c r="F73"/>
  <c r="N72"/>
  <c r="M72"/>
  <c r="L72"/>
  <c r="K72"/>
  <c r="J72"/>
  <c r="I72"/>
  <c r="H72"/>
  <c r="G72"/>
  <c r="F72"/>
  <c r="N71"/>
  <c r="M71"/>
  <c r="L71"/>
  <c r="K71"/>
  <c r="J71"/>
  <c r="I71"/>
  <c r="H71"/>
  <c r="G71"/>
  <c r="F71"/>
  <c r="N70"/>
  <c r="M70"/>
  <c r="L70"/>
  <c r="K70"/>
  <c r="J70"/>
  <c r="I70"/>
  <c r="H70"/>
  <c r="G70"/>
  <c r="F70"/>
  <c r="N69"/>
  <c r="M69"/>
  <c r="L69"/>
  <c r="K69"/>
  <c r="J69"/>
  <c r="I69"/>
  <c r="H69"/>
  <c r="G69"/>
  <c r="F69"/>
  <c r="N68"/>
  <c r="M68"/>
  <c r="L68"/>
  <c r="K68"/>
  <c r="J68"/>
  <c r="I68"/>
  <c r="H68"/>
  <c r="G68"/>
  <c r="F68"/>
  <c r="N67"/>
  <c r="M67"/>
  <c r="L67"/>
  <c r="K67"/>
  <c r="J67"/>
  <c r="I67"/>
  <c r="H67"/>
  <c r="G67"/>
  <c r="F67"/>
  <c r="N66"/>
  <c r="M66"/>
  <c r="L66"/>
  <c r="K66"/>
  <c r="J66"/>
  <c r="I66"/>
  <c r="H66"/>
  <c r="G66"/>
  <c r="F66"/>
  <c r="N65"/>
  <c r="M65"/>
  <c r="L65"/>
  <c r="K65"/>
  <c r="J65"/>
  <c r="I65"/>
  <c r="H65"/>
  <c r="G65"/>
  <c r="F65"/>
  <c r="N64"/>
  <c r="M64"/>
  <c r="L64"/>
  <c r="K64"/>
  <c r="J64"/>
  <c r="I64"/>
  <c r="H64"/>
  <c r="G64"/>
  <c r="F64"/>
  <c r="N63"/>
  <c r="M63"/>
  <c r="L63"/>
  <c r="K63"/>
  <c r="J63"/>
  <c r="I63"/>
  <c r="H63"/>
  <c r="G63"/>
  <c r="F63"/>
  <c r="N62"/>
  <c r="M62"/>
  <c r="L62"/>
  <c r="K62"/>
  <c r="J62"/>
  <c r="I62"/>
  <c r="H62"/>
  <c r="G62"/>
  <c r="F62"/>
  <c r="N61"/>
  <c r="M61"/>
  <c r="L61"/>
  <c r="K61"/>
  <c r="J61"/>
  <c r="I61"/>
  <c r="H61"/>
  <c r="G61"/>
  <c r="F61"/>
  <c r="N60"/>
  <c r="M60"/>
  <c r="L60"/>
  <c r="K60"/>
  <c r="J60"/>
  <c r="I60"/>
  <c r="H60"/>
  <c r="G60"/>
  <c r="F60"/>
  <c r="N59"/>
  <c r="M59"/>
  <c r="L59"/>
  <c r="K59"/>
  <c r="J59"/>
  <c r="I59"/>
  <c r="H59"/>
  <c r="G59"/>
  <c r="F59"/>
  <c r="N58"/>
  <c r="M58"/>
  <c r="L58"/>
  <c r="K58"/>
  <c r="J58"/>
  <c r="I58"/>
  <c r="H58"/>
  <c r="G58"/>
  <c r="F58"/>
  <c r="N57"/>
  <c r="M57"/>
  <c r="L57"/>
  <c r="K57"/>
  <c r="J57"/>
  <c r="I57"/>
  <c r="H57"/>
  <c r="G57"/>
  <c r="F57"/>
  <c r="N56"/>
  <c r="M56"/>
  <c r="L56"/>
  <c r="K56"/>
  <c r="J56"/>
  <c r="I56"/>
  <c r="H56"/>
  <c r="G56"/>
  <c r="F56"/>
  <c r="N55"/>
  <c r="M55"/>
  <c r="L55"/>
  <c r="K55"/>
  <c r="J55"/>
  <c r="I55"/>
  <c r="H55"/>
  <c r="G55"/>
  <c r="F55"/>
  <c r="N54"/>
  <c r="M54"/>
  <c r="L54"/>
  <c r="K54"/>
  <c r="J54"/>
  <c r="I54"/>
  <c r="H54"/>
  <c r="G54"/>
  <c r="F54"/>
  <c r="N53"/>
  <c r="M53"/>
  <c r="L53"/>
  <c r="K53"/>
  <c r="J53"/>
  <c r="I53"/>
  <c r="H53"/>
  <c r="G53"/>
  <c r="F53"/>
  <c r="N52"/>
  <c r="M52"/>
  <c r="L52"/>
  <c r="K52"/>
  <c r="J52"/>
  <c r="I52"/>
  <c r="H52"/>
  <c r="G52"/>
  <c r="F52"/>
  <c r="N51"/>
  <c r="M51"/>
  <c r="L51"/>
  <c r="K51"/>
  <c r="J51"/>
  <c r="I51"/>
  <c r="H51"/>
  <c r="G51"/>
  <c r="F51"/>
  <c r="N50"/>
  <c r="M50"/>
  <c r="L50"/>
  <c r="K50"/>
  <c r="J50"/>
  <c r="I50"/>
  <c r="H50"/>
  <c r="G50"/>
  <c r="F50"/>
  <c r="N49"/>
  <c r="M49"/>
  <c r="L49"/>
  <c r="K49"/>
  <c r="J49"/>
  <c r="I49"/>
  <c r="H49"/>
  <c r="G49"/>
  <c r="F49"/>
  <c r="N48"/>
  <c r="M48"/>
  <c r="L48"/>
  <c r="K48"/>
  <c r="J48"/>
  <c r="I48"/>
  <c r="H48"/>
  <c r="G48"/>
  <c r="F48"/>
  <c r="N47"/>
  <c r="M47"/>
  <c r="L47"/>
  <c r="K47"/>
  <c r="J47"/>
  <c r="I47"/>
  <c r="H47"/>
  <c r="G47"/>
  <c r="F47"/>
  <c r="N46"/>
  <c r="M46"/>
  <c r="L46"/>
  <c r="K46"/>
  <c r="J46"/>
  <c r="I46"/>
  <c r="H46"/>
  <c r="G46"/>
  <c r="F46"/>
  <c r="N45"/>
  <c r="M45"/>
  <c r="L45"/>
  <c r="K45"/>
  <c r="J45"/>
  <c r="I45"/>
  <c r="H45"/>
  <c r="G45"/>
  <c r="F45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N42"/>
  <c r="M42"/>
  <c r="L42"/>
  <c r="K42"/>
  <c r="J42"/>
  <c r="I42"/>
  <c r="H42"/>
  <c r="G42"/>
  <c r="C96" s="1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N39"/>
  <c r="M39"/>
  <c r="L39"/>
  <c r="K39"/>
  <c r="J39"/>
  <c r="I39"/>
  <c r="H39"/>
  <c r="G39"/>
  <c r="F39"/>
  <c r="N38"/>
  <c r="M38"/>
  <c r="L38"/>
  <c r="K38"/>
  <c r="J38"/>
  <c r="I38"/>
  <c r="H38"/>
  <c r="G38"/>
  <c r="F38"/>
  <c r="N37"/>
  <c r="M37"/>
  <c r="L37"/>
  <c r="K37"/>
  <c r="J37"/>
  <c r="I37"/>
  <c r="H37"/>
  <c r="G37"/>
  <c r="F37"/>
  <c r="N36"/>
  <c r="M36"/>
  <c r="L36"/>
  <c r="K36"/>
  <c r="J36"/>
  <c r="I36"/>
  <c r="H36"/>
  <c r="G36"/>
  <c r="F36"/>
  <c r="N35"/>
  <c r="M35"/>
  <c r="L35"/>
  <c r="K35"/>
  <c r="J35"/>
  <c r="I35"/>
  <c r="H35"/>
  <c r="G35"/>
  <c r="F35"/>
  <c r="N34"/>
  <c r="M34"/>
  <c r="L34"/>
  <c r="K34"/>
  <c r="J34"/>
  <c r="I34"/>
  <c r="H34"/>
  <c r="G34"/>
  <c r="C93" s="1"/>
  <c r="F34"/>
  <c r="N33"/>
  <c r="M33"/>
  <c r="L33"/>
  <c r="K33"/>
  <c r="J33"/>
  <c r="I33"/>
  <c r="H33"/>
  <c r="G33"/>
  <c r="C92" s="1"/>
  <c r="F33"/>
  <c r="N32"/>
  <c r="M32"/>
  <c r="L32"/>
  <c r="K32"/>
  <c r="J32"/>
  <c r="I32"/>
  <c r="H32"/>
  <c r="G32"/>
  <c r="C91" s="1"/>
  <c r="F32"/>
  <c r="N31"/>
  <c r="M31"/>
  <c r="L31"/>
  <c r="K31"/>
  <c r="J31"/>
  <c r="I31"/>
  <c r="H31"/>
  <c r="G31"/>
  <c r="C90" s="1"/>
  <c r="F31"/>
  <c r="N30"/>
  <c r="M30"/>
  <c r="L30"/>
  <c r="K30"/>
  <c r="J30"/>
  <c r="I30"/>
  <c r="H30"/>
  <c r="G30"/>
  <c r="C89" s="1"/>
  <c r="F30"/>
  <c r="N29"/>
  <c r="M29"/>
  <c r="L29"/>
  <c r="K29"/>
  <c r="J29"/>
  <c r="I29"/>
  <c r="H29"/>
  <c r="G29"/>
  <c r="C88" s="1"/>
  <c r="F29"/>
  <c r="N28"/>
  <c r="M28"/>
  <c r="L28"/>
  <c r="K28"/>
  <c r="J28"/>
  <c r="I28"/>
  <c r="H28"/>
  <c r="G28"/>
  <c r="C87" s="1"/>
  <c r="F28"/>
  <c r="N27"/>
  <c r="M27"/>
  <c r="L27"/>
  <c r="K27"/>
  <c r="J27"/>
  <c r="I27"/>
  <c r="H27"/>
  <c r="G27"/>
  <c r="C86" s="1"/>
  <c r="F27"/>
  <c r="N26"/>
  <c r="M26"/>
  <c r="L26"/>
  <c r="K26"/>
  <c r="J26"/>
  <c r="I26"/>
  <c r="H26"/>
  <c r="G26"/>
  <c r="C85" s="1"/>
  <c r="C94" s="1"/>
  <c r="F26"/>
  <c r="N25"/>
  <c r="M25"/>
  <c r="L25"/>
  <c r="K25"/>
  <c r="J25"/>
  <c r="I25"/>
  <c r="H25"/>
  <c r="G25"/>
  <c r="F25"/>
  <c r="N24"/>
  <c r="M24"/>
  <c r="L24"/>
  <c r="K24"/>
  <c r="J24"/>
  <c r="I24"/>
  <c r="H24"/>
  <c r="G24"/>
  <c r="F24"/>
  <c r="N23"/>
  <c r="M23"/>
  <c r="L23"/>
  <c r="K23"/>
  <c r="J23"/>
  <c r="I23"/>
  <c r="H23"/>
  <c r="G23"/>
  <c r="F23"/>
  <c r="N22"/>
  <c r="M22"/>
  <c r="L22"/>
  <c r="K22"/>
  <c r="J22"/>
  <c r="I22"/>
  <c r="H22"/>
  <c r="G22"/>
  <c r="F22"/>
  <c r="N21"/>
  <c r="M21"/>
  <c r="L21"/>
  <c r="K21"/>
  <c r="J21"/>
  <c r="I21"/>
  <c r="H21"/>
  <c r="G21"/>
  <c r="F21"/>
  <c r="N20"/>
  <c r="M20"/>
  <c r="L20"/>
  <c r="K20"/>
  <c r="J20"/>
  <c r="I20"/>
  <c r="H20"/>
  <c r="G20"/>
  <c r="F20"/>
  <c r="N19"/>
  <c r="M19"/>
  <c r="L19"/>
  <c r="K19"/>
  <c r="J19"/>
  <c r="I19"/>
  <c r="H19"/>
  <c r="G19"/>
  <c r="F19"/>
  <c r="N18"/>
  <c r="M18"/>
  <c r="L18"/>
  <c r="K18"/>
  <c r="J18"/>
  <c r="I18"/>
  <c r="H18"/>
  <c r="G18"/>
  <c r="F18"/>
  <c r="N17"/>
  <c r="M17"/>
  <c r="L17"/>
  <c r="K17"/>
  <c r="J17"/>
  <c r="I17"/>
  <c r="H17"/>
  <c r="G17"/>
  <c r="F17"/>
  <c r="N16"/>
  <c r="M16"/>
  <c r="L16"/>
  <c r="K16"/>
  <c r="J16"/>
  <c r="I16"/>
  <c r="H16"/>
  <c r="G16"/>
  <c r="F16"/>
  <c r="N15"/>
  <c r="M15"/>
  <c r="L15"/>
  <c r="K15"/>
  <c r="J15"/>
  <c r="I15"/>
  <c r="H15"/>
  <c r="G15"/>
  <c r="F15"/>
  <c r="N14"/>
  <c r="M14"/>
  <c r="L14"/>
  <c r="K14"/>
  <c r="J14"/>
  <c r="I14"/>
  <c r="H14"/>
  <c r="G14"/>
  <c r="F14"/>
  <c r="N13"/>
  <c r="M13"/>
  <c r="L13"/>
  <c r="K13"/>
  <c r="J13"/>
  <c r="I13"/>
  <c r="H13"/>
  <c r="G13"/>
  <c r="F13"/>
  <c r="N12"/>
  <c r="M12"/>
  <c r="L12"/>
  <c r="K12"/>
  <c r="J12"/>
  <c r="I12"/>
  <c r="H12"/>
  <c r="G12"/>
  <c r="F12"/>
  <c r="E12"/>
  <c r="D376" i="1"/>
  <c r="C376"/>
  <c r="D375"/>
  <c r="C375"/>
  <c r="C374"/>
  <c r="O374" s="1"/>
  <c r="D373"/>
  <c r="C373"/>
  <c r="D372"/>
  <c r="C372"/>
  <c r="D371"/>
  <c r="C371"/>
  <c r="D370"/>
  <c r="C370"/>
  <c r="D369"/>
  <c r="C369"/>
  <c r="D368"/>
  <c r="C368"/>
  <c r="D367"/>
  <c r="C367"/>
  <c r="D366"/>
  <c r="C366"/>
  <c r="D365"/>
  <c r="C365"/>
  <c r="D364"/>
  <c r="C364"/>
  <c r="D363"/>
  <c r="C363"/>
  <c r="D362"/>
  <c r="C362"/>
  <c r="D361"/>
  <c r="C361"/>
  <c r="D360"/>
  <c r="C360"/>
  <c r="D359"/>
  <c r="C359"/>
  <c r="D358"/>
  <c r="C358"/>
  <c r="D357"/>
  <c r="C357"/>
  <c r="D356"/>
  <c r="C356"/>
  <c r="C355"/>
  <c r="O355" s="1"/>
  <c r="D354"/>
  <c r="C354"/>
  <c r="D353"/>
  <c r="C353"/>
  <c r="D352"/>
  <c r="C352"/>
  <c r="D351"/>
  <c r="C351"/>
  <c r="D350"/>
  <c r="C350"/>
  <c r="D349"/>
  <c r="C349"/>
  <c r="D348"/>
  <c r="C348"/>
  <c r="D347"/>
  <c r="C347"/>
  <c r="D346"/>
  <c r="C346"/>
  <c r="D345"/>
  <c r="C345"/>
  <c r="D344"/>
  <c r="C344"/>
  <c r="D343"/>
  <c r="C343"/>
  <c r="D342"/>
  <c r="C342"/>
  <c r="D341"/>
  <c r="C341"/>
  <c r="D340"/>
  <c r="C340"/>
  <c r="D339"/>
  <c r="C339"/>
  <c r="D338"/>
  <c r="C338"/>
  <c r="D337"/>
  <c r="C337"/>
  <c r="D336"/>
  <c r="C336"/>
  <c r="D335"/>
  <c r="C335"/>
  <c r="D334"/>
  <c r="C334"/>
  <c r="D333"/>
  <c r="C333"/>
  <c r="D332"/>
  <c r="C332"/>
  <c r="D331"/>
  <c r="C331"/>
  <c r="D330"/>
  <c r="C330"/>
  <c r="D329"/>
  <c r="C329"/>
  <c r="D328"/>
  <c r="C328"/>
  <c r="D327"/>
  <c r="C327"/>
  <c r="D326"/>
  <c r="C326"/>
  <c r="D325"/>
  <c r="C325"/>
  <c r="D324"/>
  <c r="C324"/>
  <c r="D323"/>
  <c r="C323"/>
  <c r="D322"/>
  <c r="C322"/>
  <c r="D321"/>
  <c r="C321"/>
  <c r="D320"/>
  <c r="C320"/>
  <c r="D319"/>
  <c r="C319"/>
  <c r="D318"/>
  <c r="C318"/>
  <c r="D317"/>
  <c r="C317"/>
  <c r="D316"/>
  <c r="C316"/>
  <c r="D315"/>
  <c r="C315"/>
  <c r="D314"/>
  <c r="C314"/>
  <c r="D313"/>
  <c r="C313"/>
  <c r="D312"/>
  <c r="C312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E45" i="2" l="1"/>
  <c r="E53"/>
  <c r="E62"/>
  <c r="E70"/>
  <c r="E16"/>
  <c r="E24"/>
  <c r="O356" i="1"/>
  <c r="O357"/>
  <c r="O358"/>
  <c r="O359"/>
  <c r="O360"/>
  <c r="O361"/>
  <c r="O362"/>
  <c r="O363"/>
  <c r="O364"/>
  <c r="O365"/>
  <c r="O366"/>
  <c r="O367"/>
  <c r="O368"/>
  <c r="E30" i="2"/>
  <c r="E34"/>
  <c r="E38"/>
  <c r="E42"/>
  <c r="E46"/>
  <c r="E52"/>
  <c r="E63"/>
  <c r="E71"/>
  <c r="E48"/>
  <c r="E59"/>
  <c r="E65"/>
  <c r="E73"/>
  <c r="O313" i="1"/>
  <c r="O314"/>
  <c r="O315"/>
  <c r="O316"/>
  <c r="O317"/>
  <c r="O318"/>
  <c r="O319"/>
  <c r="O320"/>
  <c r="O321"/>
  <c r="O322"/>
  <c r="O323"/>
  <c r="O324"/>
  <c r="O325"/>
  <c r="O326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75"/>
  <c r="E27" i="2"/>
  <c r="E31"/>
  <c r="E35"/>
  <c r="E39"/>
  <c r="E43"/>
  <c r="E47"/>
  <c r="E51"/>
  <c r="E56"/>
  <c r="E60"/>
  <c r="E64"/>
  <c r="E68"/>
  <c r="E72"/>
  <c r="E14"/>
  <c r="E18"/>
  <c r="E22"/>
  <c r="E26"/>
  <c r="E28"/>
  <c r="E32"/>
  <c r="E36"/>
  <c r="E40"/>
  <c r="E44"/>
  <c r="E50"/>
  <c r="E57"/>
  <c r="E67"/>
  <c r="E54"/>
  <c r="E61"/>
  <c r="D377" i="1"/>
  <c r="D74" i="2" s="1"/>
  <c r="D16"/>
  <c r="D20"/>
  <c r="D23"/>
  <c r="D25"/>
  <c r="D27"/>
  <c r="D29"/>
  <c r="D31"/>
  <c r="D33"/>
  <c r="D35"/>
  <c r="D37"/>
  <c r="D39"/>
  <c r="D41"/>
  <c r="D43"/>
  <c r="D45"/>
  <c r="D47"/>
  <c r="D49"/>
  <c r="D51"/>
  <c r="D52"/>
  <c r="D53"/>
  <c r="D54"/>
  <c r="O369" i="1"/>
  <c r="O370"/>
  <c r="O371"/>
  <c r="O372"/>
  <c r="O373"/>
  <c r="D75" i="2"/>
  <c r="D76"/>
  <c r="O312" i="1"/>
  <c r="C377"/>
  <c r="O377" s="1"/>
  <c r="O376"/>
  <c r="C76" i="2"/>
  <c r="O350" i="1"/>
  <c r="O351"/>
  <c r="O352"/>
  <c r="O353"/>
  <c r="O354"/>
  <c r="D56" i="2"/>
  <c r="D57"/>
  <c r="D58"/>
  <c r="D59"/>
  <c r="D60"/>
  <c r="D61"/>
  <c r="D62"/>
  <c r="D63"/>
  <c r="D64"/>
  <c r="D65"/>
  <c r="D66"/>
  <c r="D67"/>
  <c r="D68"/>
  <c r="D69"/>
  <c r="D70"/>
  <c r="D71"/>
  <c r="D72"/>
  <c r="D73"/>
  <c r="I77"/>
  <c r="L77"/>
  <c r="H77"/>
  <c r="M77"/>
  <c r="G77"/>
  <c r="K77"/>
  <c r="F77"/>
  <c r="J77"/>
  <c r="N77"/>
  <c r="O327" i="1"/>
  <c r="C12" i="2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D55"/>
  <c r="O13"/>
  <c r="O15"/>
  <c r="O17"/>
  <c r="O19"/>
  <c r="O21"/>
  <c r="O23"/>
  <c r="O25"/>
  <c r="O27"/>
  <c r="D86" s="1"/>
  <c r="O29"/>
  <c r="D88" s="1"/>
  <c r="O31"/>
  <c r="D90" s="1"/>
  <c r="O33"/>
  <c r="D92" s="1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14"/>
  <c r="O16"/>
  <c r="O18"/>
  <c r="O20"/>
  <c r="O22"/>
  <c r="O24"/>
  <c r="O26"/>
  <c r="D85" s="1"/>
  <c r="O28"/>
  <c r="D87" s="1"/>
  <c r="O30"/>
  <c r="D89" s="1"/>
  <c r="O32"/>
  <c r="D91" s="1"/>
  <c r="O34"/>
  <c r="D93" s="1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12"/>
  <c r="D96" l="1"/>
  <c r="D94"/>
  <c r="D50"/>
  <c r="D48"/>
  <c r="D46"/>
  <c r="D44"/>
  <c r="D42"/>
  <c r="D40"/>
  <c r="D38"/>
  <c r="D36"/>
  <c r="D34"/>
  <c r="D32"/>
  <c r="D30"/>
  <c r="D28"/>
  <c r="D26"/>
  <c r="D24"/>
  <c r="D22"/>
  <c r="D18"/>
  <c r="D14"/>
  <c r="E77"/>
  <c r="D21"/>
  <c r="D19"/>
  <c r="D17"/>
  <c r="D15"/>
  <c r="D13"/>
  <c r="D12"/>
  <c r="O76"/>
  <c r="O77" s="1"/>
  <c r="C77"/>
  <c r="D77" l="1"/>
  <c r="S37"/>
  <c r="C80" l="1"/>
  <c r="C79" s="1"/>
  <c r="C78" s="1"/>
  <c r="N80" l="1"/>
  <c r="N79" s="1"/>
  <c r="N78" s="1"/>
  <c r="J80"/>
  <c r="J79" s="1"/>
  <c r="J78" s="1"/>
  <c r="H80"/>
  <c r="H79" s="1"/>
  <c r="H78" s="1"/>
  <c r="M80"/>
  <c r="M79" s="1"/>
  <c r="M78" s="1"/>
  <c r="F80"/>
  <c r="F79" s="1"/>
  <c r="F78" s="1"/>
  <c r="L80" l="1"/>
  <c r="L79" s="1"/>
  <c r="L78" s="1"/>
  <c r="K80"/>
  <c r="K79" s="1"/>
  <c r="K78" s="1"/>
  <c r="G80"/>
  <c r="O80"/>
  <c r="I80"/>
  <c r="I79" s="1"/>
  <c r="I78" s="1"/>
  <c r="E80"/>
  <c r="E79" s="1"/>
  <c r="E78" s="1"/>
  <c r="D80"/>
  <c r="D79" s="1"/>
  <c r="D78" s="1"/>
  <c r="O79" l="1"/>
  <c r="D95" s="1"/>
  <c r="D97" s="1"/>
  <c r="D84"/>
  <c r="G79"/>
  <c r="C95" s="1"/>
  <c r="C97" s="1"/>
  <c r="C84"/>
  <c r="G78"/>
  <c r="O78" l="1"/>
</calcChain>
</file>

<file path=xl/sharedStrings.xml><?xml version="1.0" encoding="utf-8"?>
<sst xmlns="http://schemas.openxmlformats.org/spreadsheetml/2006/main" count="923" uniqueCount="141">
  <si>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</si>
  <si>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</si>
  <si>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</si>
  <si>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</si>
  <si>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</si>
  <si>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</si>
  <si>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</si>
  <si>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</si>
  <si>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</si>
  <si>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</si>
  <si>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</si>
  <si>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</si>
  <si>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</si>
  <si>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</si>
  <si>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</si>
  <si>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</si>
  <si>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</si>
  <si>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</si>
  <si>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Norvège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</si>
  <si>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</si>
  <si>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</si>
  <si>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</si>
  <si>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</si>
  <si>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</si>
  <si>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</si>
  <si>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</si>
  <si>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</si>
  <si>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</si>
  <si>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</si>
  <si>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</si>
  <si>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</si>
  <si>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</si>
  <si>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</si>
  <si>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</si>
  <si>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</si>
  <si>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</si>
  <si>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</si>
  <si>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</si>
  <si>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</si>
  <si>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</si>
  <si>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</si>
  <si>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</si>
  <si>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</si>
  <si>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</si>
  <si>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</si>
  <si>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</si>
  <si>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</si>
  <si>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</si>
  <si>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</si>
  <si>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</si>
  <si>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</si>
  <si>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</si>
  <si>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</si>
  <si>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</si>
  <si>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</si>
  <si>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</si>
  <si>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</si>
  <si>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</si>
  <si>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</si>
  <si>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</si>
  <si>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</si>
  <si>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</si>
  <si>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</si>
  <si>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</si>
  <si>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</si>
  <si>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</si>
  <si>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</si>
  <si>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</si>
  <si>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</si>
  <si>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</si>
  <si>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</si>
  <si>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</si>
  <si>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</si>
  <si>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</si>
  <si>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</si>
  <si>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</si>
  <si>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</si>
  <si>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</si>
  <si>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</si>
  <si>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</si>
  <si>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</si>
  <si>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</si>
  <si>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</si>
  <si>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</si>
  <si>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</si>
  <si>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</si>
  <si>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</si>
  <si>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</si>
  <si>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</si>
  <si>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</si>
  <si>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</si>
  <si>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</si>
  <si>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</si>
  <si>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</si>
  <si>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</si>
  <si>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</si>
  <si>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</si>
  <si>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</si>
  <si>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</si>
  <si>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</si>
  <si>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</si>
  <si>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</si>
  <si>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</si>
  <si>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</si>
  <si>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</si>
  <si>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</si>
  <si>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OK</t>
  </si>
  <si>
    <t>Eurostat</t>
  </si>
  <si>
    <t>Millions d'euros</t>
  </si>
  <si>
    <t>non disponible</t>
  </si>
  <si>
    <t>prodouits industriels</t>
  </si>
  <si>
    <t xml:space="preserve">France </t>
  </si>
  <si>
    <t>proposé</t>
  </si>
  <si>
    <t>Industrie automobile</t>
  </si>
  <si>
    <t>TIME/GEO</t>
  </si>
  <si>
    <t>2017</t>
  </si>
  <si>
    <t>:</t>
  </si>
  <si>
    <t>Caractères spécial :</t>
  </si>
  <si>
    <t>Fabrication d'autres matériels de transport</t>
  </si>
  <si>
    <t>Fabrication de meubles; autres industries manufacturières</t>
  </si>
  <si>
    <t>avant RAS</t>
  </si>
  <si>
    <t>après RAS</t>
  </si>
  <si>
    <t>total services horstransport</t>
  </si>
  <si>
    <t>pour la France RAS  somme NAF 86 à 92, 60 et 79</t>
  </si>
  <si>
    <t>TEI</t>
  </si>
  <si>
    <t>actuel</t>
  </si>
  <si>
    <t>pays</t>
  </si>
  <si>
    <t>total de ces produits</t>
  </si>
  <si>
    <t>Services</t>
  </si>
  <si>
    <t>Services hors transports</t>
  </si>
  <si>
    <t>biens</t>
  </si>
  <si>
    <t xml:space="preserve"> - Produits métallurgiques</t>
  </si>
  <si>
    <t xml:space="preserve"> - Produits métalliques, à l'exclusion des machines et équipements</t>
  </si>
  <si>
    <t xml:space="preserve"> - Produits informatiques, électroniques et optiques</t>
  </si>
  <si>
    <t xml:space="preserve"> - Équipements électriques</t>
  </si>
  <si>
    <t xml:space="preserve"> - Machines et équipements n.c.a.</t>
  </si>
  <si>
    <t xml:space="preserve"> - Véhicules automobiles, remorques et semi-remorques</t>
  </si>
  <si>
    <t xml:space="preserve"> - Autres matériels de transport</t>
  </si>
  <si>
    <t xml:space="preserve"> - Meubles et autres produits manufacturés</t>
  </si>
  <si>
    <t xml:space="preserve"> - Réparation et installation de machines et d'équipements</t>
  </si>
  <si>
    <t xml:space="preserve"> - dont transports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</si>
</sst>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dd\.mm\.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/>
    <xf numFmtId="0" fontId="4" fillId="0" borderId="0" xfId="0" applyFont="1"/>
    <xf numFmtId="0" fontId="4" fillId="4" borderId="0" xfId="0" applyFont="1" applyFill="1"/>
    <xf numFmtId="0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0" borderId="0" xfId="0" applyFont="1"/>
    <xf numFmtId="165" fontId="4" fillId="0" borderId="0" xfId="0" applyNumberFormat="1" applyFont="1"/>
    <xf numFmtId="165" fontId="4" fillId="4" borderId="0" xfId="0" applyNumberFormat="1" applyFont="1" applyFill="1"/>
    <xf numFmtId="0" fontId="4" fillId="4" borderId="0" xfId="0" applyNumberFormat="1" applyFont="1" applyFill="1" applyBorder="1" applyAlignment="1"/>
    <xf numFmtId="0" fontId="6" fillId="3" borderId="1" xfId="0" applyNumberFormat="1" applyFont="1" applyFill="1" applyBorder="1" applyAlignment="1"/>
    <xf numFmtId="164" fontId="1" fillId="0" borderId="0" xfId="0" applyNumberFormat="1" applyFont="1"/>
    <xf numFmtId="164" fontId="0" fillId="0" borderId="0" xfId="0" applyNumberFormat="1"/>
    <xf numFmtId="0" fontId="0" fillId="2" borderId="0" xfId="0" applyFill="1"/>
    <xf numFmtId="0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7" fillId="3" borderId="1" xfId="0" applyNumberFormat="1" applyFont="1" applyFill="1" applyBorder="1" applyAlignment="1"/>
    <xf numFmtId="0" fontId="7" fillId="3" borderId="3" xfId="0" applyNumberFormat="1" applyFont="1" applyFill="1" applyBorder="1" applyAlignment="1"/>
    <xf numFmtId="164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/>
    <xf numFmtId="0" fontId="2" fillId="0" borderId="0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/>
    <xf numFmtId="165" fontId="5" fillId="0" borderId="0" xfId="0" applyNumberFormat="1" applyFont="1"/>
    <xf numFmtId="165" fontId="5" fillId="4" borderId="0" xfId="0" applyNumberFormat="1" applyFont="1" applyFill="1"/>
    <xf numFmtId="0" fontId="1" fillId="0" borderId="0" xfId="0" applyFont="1"/>
    <xf numFmtId="0" fontId="4" fillId="0" borderId="4" xfId="0" applyFont="1" applyBorder="1"/>
    <xf numFmtId="0" fontId="4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5" fontId="4" fillId="5" borderId="11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4" fillId="0" borderId="13" xfId="0" quotePrefix="1" applyFont="1" applyBorder="1"/>
    <xf numFmtId="165" fontId="4" fillId="0" borderId="11" xfId="0" applyNumberFormat="1" applyFont="1" applyBorder="1" applyAlignment="1">
      <alignment horizontal="center"/>
    </xf>
    <xf numFmtId="0" fontId="11" fillId="0" borderId="8" xfId="0" applyFont="1" applyBorder="1"/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4" fillId="5" borderId="0" xfId="0" applyFont="1" applyFill="1"/>
    <xf numFmtId="0" fontId="6" fillId="5" borderId="1" xfId="0" applyNumberFormat="1" applyFont="1" applyFill="1" applyBorder="1" applyAlignment="1"/>
    <xf numFmtId="165" fontId="4" fillId="5" borderId="1" xfId="0" applyNumberFormat="1" applyFont="1" applyFill="1" applyBorder="1" applyAlignment="1"/>
    <xf numFmtId="165" fontId="4" fillId="5" borderId="0" xfId="0" applyNumberFormat="1" applyFont="1" applyFill="1"/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5" xfId="0" applyFont="1" applyBorder="1"/>
    <xf numFmtId="165" fontId="11" fillId="5" borderId="5" xfId="0" applyNumberFormat="1" applyFont="1" applyFill="1" applyBorder="1" applyAlignment="1">
      <alignment horizontal="center"/>
    </xf>
    <xf numFmtId="0" fontId="4" fillId="5" borderId="11" xfId="0" quotePrefix="1" applyNumberFormat="1" applyFont="1" applyFill="1" applyBorder="1" applyAlignment="1"/>
    <xf numFmtId="0" fontId="10" fillId="5" borderId="11" xfId="0" quotePrefix="1" applyNumberFormat="1" applyFont="1" applyFill="1" applyBorder="1" applyAlignment="1"/>
    <xf numFmtId="0" fontId="11" fillId="5" borderId="9" xfId="0" applyFont="1" applyFill="1" applyBorder="1"/>
    <xf numFmtId="0" fontId="11" fillId="0" borderId="13" xfId="0" applyFont="1" applyBorder="1"/>
    <xf numFmtId="165" fontId="11" fillId="0" borderId="11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67</xdr:row>
      <xdr:rowOff>142876</xdr:rowOff>
    </xdr:from>
    <xdr:to>
      <xdr:col>17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8"/>
  <sheetViews>
    <sheetView topLeftCell="A361" workbookViewId="0">
      <selection activeCell="A366" sqref="A366:A376"/>
    </sheetView>
  </sheetViews>
  <sheetFormatPr baseColWidth="10" defaultColWidth="10" defaultRowHeight="15"/>
  <cols>
    <col min="1" max="1" width="19.42578125" customWidth="1"/>
    <col min="6" max="6" width="10" style="17"/>
  </cols>
  <sheetData>
    <row r="1" spans="1:15">
      <c r="A1" s="18" t="s">
        <v>0</v>
      </c>
      <c r="F1"/>
    </row>
    <row r="2" spans="1:15">
      <c r="F2"/>
    </row>
    <row r="3" spans="1:15">
      <c r="A3" s="18" t="s">
        <v>1</v>
      </c>
      <c r="B3" s="19">
        <v>44357.545590277776</v>
      </c>
      <c r="F3"/>
    </row>
    <row r="4" spans="1:15">
      <c r="A4" s="18" t="s">
        <v>2</v>
      </c>
      <c r="B4" s="19">
        <v>44358.494178194444</v>
      </c>
      <c r="F4"/>
    </row>
    <row r="5" spans="1:15">
      <c r="A5" s="18" t="s">
        <v>3</v>
      </c>
      <c r="B5" s="18" t="s">
        <v>107</v>
      </c>
      <c r="F5"/>
    </row>
    <row r="6" spans="1:15">
      <c r="F6"/>
    </row>
    <row r="7" spans="1:15">
      <c r="A7" s="18" t="s">
        <v>4</v>
      </c>
      <c r="B7" s="18" t="s">
        <v>108</v>
      </c>
      <c r="F7"/>
    </row>
    <row r="8" spans="1:15">
      <c r="A8" s="18" t="s">
        <v>5</v>
      </c>
      <c r="B8" s="18" t="s">
        <v>103</v>
      </c>
      <c r="F8"/>
    </row>
    <row r="9" spans="1:15">
      <c r="A9" s="18" t="s">
        <v>6</v>
      </c>
      <c r="B9" s="18" t="s">
        <v>113</v>
      </c>
      <c r="F9"/>
    </row>
    <row r="10" spans="1:15">
      <c r="F10"/>
    </row>
    <row r="11" spans="1:15">
      <c r="A11" s="20" t="s">
        <v>7</v>
      </c>
      <c r="B11" s="20" t="s">
        <v>114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  <c r="M11" s="20" t="s">
        <v>18</v>
      </c>
      <c r="N11" s="20" t="s">
        <v>19</v>
      </c>
      <c r="O11" s="21" t="s">
        <v>105</v>
      </c>
    </row>
    <row r="12" spans="1:15" ht="15.75">
      <c r="A12" s="7" t="s">
        <v>21</v>
      </c>
      <c r="B12" s="20" t="s">
        <v>115</v>
      </c>
      <c r="C12" s="22">
        <v>0.4</v>
      </c>
      <c r="D12" s="23">
        <v>0</v>
      </c>
      <c r="E12" s="24">
        <v>0.03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0.08</v>
      </c>
      <c r="L12" s="23">
        <v>0</v>
      </c>
      <c r="M12" s="24">
        <v>0.21</v>
      </c>
      <c r="N12" s="23">
        <v>0</v>
      </c>
      <c r="O12" s="16">
        <f>SUM(C12:N12)</f>
        <v>0.72</v>
      </c>
    </row>
    <row r="13" spans="1:15" ht="15.75">
      <c r="A13" s="7" t="s">
        <v>23</v>
      </c>
      <c r="B13" s="20" t="s">
        <v>115</v>
      </c>
      <c r="C13" s="23">
        <v>0</v>
      </c>
      <c r="D13" s="23">
        <v>0</v>
      </c>
      <c r="E13" s="24">
        <v>0.01</v>
      </c>
      <c r="F13" s="23">
        <v>0</v>
      </c>
      <c r="G13" s="23">
        <v>0</v>
      </c>
      <c r="H13" s="22">
        <v>3.1</v>
      </c>
      <c r="I13" s="23">
        <v>0</v>
      </c>
      <c r="J13" s="23">
        <v>0</v>
      </c>
      <c r="K13" s="24">
        <v>0.05</v>
      </c>
      <c r="L13" s="23">
        <v>0</v>
      </c>
      <c r="M13" s="23">
        <v>0</v>
      </c>
      <c r="N13" s="23">
        <v>0</v>
      </c>
      <c r="O13" s="16">
        <f t="shared" ref="O13:O76" si="0">SUM(C13:N13)</f>
        <v>3.1599999999999997</v>
      </c>
    </row>
    <row r="14" spans="1:15" ht="15.75">
      <c r="A14" s="7" t="s">
        <v>25</v>
      </c>
      <c r="B14" s="20" t="s">
        <v>115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0.11</v>
      </c>
      <c r="N14" s="23">
        <v>0</v>
      </c>
      <c r="O14" s="16">
        <f t="shared" si="0"/>
        <v>0.11</v>
      </c>
    </row>
    <row r="15" spans="1:15" ht="15.75">
      <c r="A15" s="9" t="s">
        <v>27</v>
      </c>
      <c r="B15" s="20" t="s">
        <v>115</v>
      </c>
      <c r="C15" s="23">
        <v>0</v>
      </c>
      <c r="D15" s="24">
        <v>7.67</v>
      </c>
      <c r="E15" s="24">
        <v>1.58</v>
      </c>
      <c r="F15" s="23">
        <v>482</v>
      </c>
      <c r="G15" s="24">
        <v>29.75</v>
      </c>
      <c r="H15" s="22">
        <v>28.6</v>
      </c>
      <c r="I15" s="24">
        <v>31.17</v>
      </c>
      <c r="J15" s="23">
        <v>10</v>
      </c>
      <c r="K15" s="24">
        <v>1.65</v>
      </c>
      <c r="L15" s="24">
        <v>3.74</v>
      </c>
      <c r="M15" s="24">
        <v>0.21</v>
      </c>
      <c r="N15" s="23">
        <v>0</v>
      </c>
      <c r="O15" s="16">
        <f t="shared" si="0"/>
        <v>596.37</v>
      </c>
    </row>
    <row r="16" spans="1:15" ht="15.75">
      <c r="A16" s="7" t="s">
        <v>29</v>
      </c>
      <c r="B16" s="20" t="s">
        <v>115</v>
      </c>
      <c r="C16" s="22">
        <v>4.2</v>
      </c>
      <c r="D16" s="24">
        <v>0.65</v>
      </c>
      <c r="E16" s="22">
        <v>1.3</v>
      </c>
      <c r="F16" s="23">
        <v>6</v>
      </c>
      <c r="G16" s="24">
        <v>142.41999999999999</v>
      </c>
      <c r="H16" s="22">
        <v>0.9</v>
      </c>
      <c r="I16" s="24">
        <v>0.04</v>
      </c>
      <c r="J16" s="23">
        <v>2</v>
      </c>
      <c r="K16" s="24">
        <v>0.96</v>
      </c>
      <c r="L16" s="23">
        <v>0</v>
      </c>
      <c r="M16" s="24">
        <v>0.86</v>
      </c>
      <c r="N16" s="24">
        <v>168.92</v>
      </c>
      <c r="O16" s="16">
        <f t="shared" si="0"/>
        <v>328.25</v>
      </c>
    </row>
    <row r="17" spans="1:15" ht="15.75">
      <c r="A17" s="7" t="s">
        <v>31</v>
      </c>
      <c r="B17" s="20" t="s">
        <v>115</v>
      </c>
      <c r="C17" s="22">
        <v>125.7</v>
      </c>
      <c r="D17" s="24">
        <v>1087.81</v>
      </c>
      <c r="E17" s="24">
        <v>4.88</v>
      </c>
      <c r="F17" s="23">
        <v>1564</v>
      </c>
      <c r="G17" s="24">
        <v>944.15</v>
      </c>
      <c r="H17" s="22">
        <v>742.1</v>
      </c>
      <c r="I17" s="24">
        <v>191.37</v>
      </c>
      <c r="J17" s="23">
        <v>24</v>
      </c>
      <c r="K17" s="24">
        <v>74.83</v>
      </c>
      <c r="L17" s="24">
        <v>221.75</v>
      </c>
      <c r="M17" s="24">
        <v>7.72</v>
      </c>
      <c r="N17" s="24">
        <v>625.47</v>
      </c>
      <c r="O17" s="16">
        <f t="shared" si="0"/>
        <v>5613.7800000000007</v>
      </c>
    </row>
    <row r="18" spans="1:15" ht="15.75">
      <c r="A18" s="9" t="s">
        <v>32</v>
      </c>
      <c r="B18" s="20" t="s">
        <v>115</v>
      </c>
      <c r="C18" s="22">
        <v>9.6999999999999993</v>
      </c>
      <c r="D18" s="24">
        <v>365.55</v>
      </c>
      <c r="E18" s="24">
        <v>10.35</v>
      </c>
      <c r="F18" s="23">
        <v>471</v>
      </c>
      <c r="G18" s="24">
        <v>615.64</v>
      </c>
      <c r="H18" s="22">
        <v>151.5</v>
      </c>
      <c r="I18" s="24">
        <v>34.450000000000003</v>
      </c>
      <c r="J18" s="23">
        <v>22</v>
      </c>
      <c r="K18" s="24">
        <v>8.82</v>
      </c>
      <c r="L18" s="24">
        <v>14.74</v>
      </c>
      <c r="M18" s="24">
        <v>16.510000000000002</v>
      </c>
      <c r="N18" s="24">
        <v>176.91</v>
      </c>
      <c r="O18" s="16">
        <f t="shared" si="0"/>
        <v>1897.17</v>
      </c>
    </row>
    <row r="19" spans="1:15" ht="15.75">
      <c r="A19" s="7" t="s">
        <v>33</v>
      </c>
      <c r="B19" s="20" t="s">
        <v>115</v>
      </c>
      <c r="C19" s="22">
        <v>16.399999999999999</v>
      </c>
      <c r="D19" s="24">
        <v>87.36</v>
      </c>
      <c r="E19" s="24">
        <v>2.04</v>
      </c>
      <c r="F19" s="23">
        <v>283</v>
      </c>
      <c r="G19" s="24">
        <v>95.27</v>
      </c>
      <c r="H19" s="22">
        <v>228.1</v>
      </c>
      <c r="I19" s="22">
        <v>20.100000000000001</v>
      </c>
      <c r="J19" s="23">
        <v>39</v>
      </c>
      <c r="K19" s="24">
        <v>15.22</v>
      </c>
      <c r="L19" s="24">
        <v>15.36</v>
      </c>
      <c r="M19" s="24">
        <v>0.21</v>
      </c>
      <c r="N19" s="24">
        <v>84.46</v>
      </c>
      <c r="O19" s="16">
        <f t="shared" si="0"/>
        <v>886.5200000000001</v>
      </c>
    </row>
    <row r="20" spans="1:15" ht="15.75">
      <c r="A20" s="7" t="s">
        <v>34</v>
      </c>
      <c r="B20" s="20" t="s">
        <v>115</v>
      </c>
      <c r="C20" s="23">
        <v>3</v>
      </c>
      <c r="D20" s="24">
        <v>20.28</v>
      </c>
      <c r="E20" s="23">
        <v>0</v>
      </c>
      <c r="F20" s="23">
        <v>443</v>
      </c>
      <c r="G20" s="24">
        <v>24.41</v>
      </c>
      <c r="H20" s="22">
        <v>88.5</v>
      </c>
      <c r="I20" s="24">
        <v>0.17</v>
      </c>
      <c r="J20" s="23">
        <v>3</v>
      </c>
      <c r="K20" s="24">
        <v>1.27</v>
      </c>
      <c r="L20" s="24">
        <v>10.58</v>
      </c>
      <c r="M20" s="23">
        <v>0</v>
      </c>
      <c r="N20" s="23">
        <v>0</v>
      </c>
      <c r="O20" s="16">
        <f t="shared" si="0"/>
        <v>594.21</v>
      </c>
    </row>
    <row r="21" spans="1:15" ht="15.75">
      <c r="A21" s="9" t="s">
        <v>35</v>
      </c>
      <c r="B21" s="20" t="s">
        <v>115</v>
      </c>
      <c r="C21" s="22">
        <v>23.4</v>
      </c>
      <c r="D21" s="24">
        <v>233.11</v>
      </c>
      <c r="E21" s="24">
        <v>2.78</v>
      </c>
      <c r="F21" s="23">
        <v>911</v>
      </c>
      <c r="G21" s="24">
        <v>225.86</v>
      </c>
      <c r="H21" s="22">
        <v>173.1</v>
      </c>
      <c r="I21" s="24">
        <v>33.53</v>
      </c>
      <c r="J21" s="23">
        <v>8</v>
      </c>
      <c r="K21" s="24">
        <v>50.41</v>
      </c>
      <c r="L21" s="24">
        <v>67.03</v>
      </c>
      <c r="M21" s="24">
        <v>2.57</v>
      </c>
      <c r="N21" s="24">
        <v>47.94</v>
      </c>
      <c r="O21" s="16">
        <f t="shared" si="0"/>
        <v>1778.73</v>
      </c>
    </row>
    <row r="22" spans="1:15" ht="15.75">
      <c r="A22" s="7" t="s">
        <v>36</v>
      </c>
      <c r="B22" s="20" t="s">
        <v>115</v>
      </c>
      <c r="C22" s="22">
        <v>120.9</v>
      </c>
      <c r="D22" s="24">
        <v>695.94</v>
      </c>
      <c r="E22" s="22">
        <v>23.1</v>
      </c>
      <c r="F22" s="23">
        <v>4365</v>
      </c>
      <c r="G22" s="24">
        <v>1453.92</v>
      </c>
      <c r="H22" s="22">
        <v>1103.4000000000001</v>
      </c>
      <c r="I22" s="24">
        <v>192.31</v>
      </c>
      <c r="J22" s="23">
        <v>117</v>
      </c>
      <c r="K22" s="24">
        <v>216.29</v>
      </c>
      <c r="L22" s="24">
        <v>609.42999999999995</v>
      </c>
      <c r="M22" s="24">
        <v>66.14</v>
      </c>
      <c r="N22" s="22">
        <v>2359.1999999999998</v>
      </c>
      <c r="O22" s="16">
        <f t="shared" si="0"/>
        <v>11322.630000000001</v>
      </c>
    </row>
    <row r="23" spans="1:15" ht="15.75">
      <c r="A23" s="7" t="s">
        <v>37</v>
      </c>
      <c r="B23" s="20" t="s">
        <v>115</v>
      </c>
      <c r="C23" s="22">
        <v>1.1000000000000001</v>
      </c>
      <c r="D23" s="24">
        <v>31.91</v>
      </c>
      <c r="E23" s="24">
        <v>0.09</v>
      </c>
      <c r="F23" s="23">
        <v>0</v>
      </c>
      <c r="G23" s="24">
        <v>1.28</v>
      </c>
      <c r="H23" s="23">
        <v>0</v>
      </c>
      <c r="I23" s="23">
        <v>0</v>
      </c>
      <c r="J23" s="23">
        <v>0</v>
      </c>
      <c r="K23" s="23">
        <v>0</v>
      </c>
      <c r="L23" s="24">
        <v>0.42</v>
      </c>
      <c r="M23" s="23">
        <v>0</v>
      </c>
      <c r="N23" s="23">
        <v>0</v>
      </c>
      <c r="O23" s="16">
        <f t="shared" si="0"/>
        <v>34.800000000000004</v>
      </c>
    </row>
    <row r="24" spans="1:15" ht="15.75">
      <c r="A24" s="7" t="s">
        <v>38</v>
      </c>
      <c r="B24" s="20" t="s">
        <v>115</v>
      </c>
      <c r="C24" s="22">
        <v>523.6</v>
      </c>
      <c r="D24" s="24">
        <v>4930.57</v>
      </c>
      <c r="E24" s="24">
        <v>22.32</v>
      </c>
      <c r="F24" s="23">
        <v>15420</v>
      </c>
      <c r="G24" s="24">
        <v>4139.01</v>
      </c>
      <c r="H24" s="22">
        <v>3291.5</v>
      </c>
      <c r="I24" s="24">
        <v>1110.75</v>
      </c>
      <c r="J24" s="23">
        <v>506</v>
      </c>
      <c r="K24" s="24">
        <v>276.97000000000003</v>
      </c>
      <c r="L24" s="24">
        <v>1138.44</v>
      </c>
      <c r="M24" s="24">
        <v>11.47</v>
      </c>
      <c r="N24" s="24">
        <v>2921.89</v>
      </c>
      <c r="O24" s="16">
        <f t="shared" si="0"/>
        <v>34292.520000000004</v>
      </c>
    </row>
    <row r="25" spans="1:15" ht="15.75">
      <c r="A25" s="9" t="s">
        <v>39</v>
      </c>
      <c r="B25" s="20" t="s">
        <v>115</v>
      </c>
      <c r="C25" s="22">
        <v>91.8</v>
      </c>
      <c r="D25" s="24">
        <v>57.81</v>
      </c>
      <c r="E25" s="24">
        <v>10.25</v>
      </c>
      <c r="F25" s="23">
        <v>2130</v>
      </c>
      <c r="G25" s="24">
        <v>904.39</v>
      </c>
      <c r="H25" s="22">
        <v>1211.8</v>
      </c>
      <c r="I25" s="24">
        <v>271.91000000000003</v>
      </c>
      <c r="J25" s="23">
        <v>37</v>
      </c>
      <c r="K25" s="24">
        <v>47.04</v>
      </c>
      <c r="L25" s="24">
        <v>265.75</v>
      </c>
      <c r="M25" s="24">
        <v>12.65</v>
      </c>
      <c r="N25" s="24">
        <v>1171.04</v>
      </c>
      <c r="O25" s="16">
        <f t="shared" si="0"/>
        <v>6211.44</v>
      </c>
    </row>
    <row r="26" spans="1:15" ht="15.75">
      <c r="A26" s="7" t="s">
        <v>40</v>
      </c>
      <c r="B26" s="20" t="s">
        <v>115</v>
      </c>
      <c r="C26" s="22">
        <v>233.6</v>
      </c>
      <c r="D26" s="24">
        <v>1894.32</v>
      </c>
      <c r="E26" s="24">
        <v>109.43</v>
      </c>
      <c r="F26" s="23">
        <v>18709</v>
      </c>
      <c r="G26" s="24">
        <v>3453.34</v>
      </c>
      <c r="H26" s="22">
        <v>3109.4</v>
      </c>
      <c r="I26" s="24">
        <v>540.52</v>
      </c>
      <c r="J26" s="23">
        <v>448</v>
      </c>
      <c r="K26" s="24">
        <v>629.63</v>
      </c>
      <c r="L26" s="24">
        <v>1144.04</v>
      </c>
      <c r="M26" s="24">
        <v>258.45</v>
      </c>
      <c r="N26" s="24">
        <v>6518.33</v>
      </c>
      <c r="O26" s="16">
        <f t="shared" si="0"/>
        <v>37048.060000000005</v>
      </c>
    </row>
    <row r="27" spans="1:15" ht="15.75">
      <c r="A27" s="9" t="s">
        <v>41</v>
      </c>
      <c r="B27" s="20" t="s">
        <v>115</v>
      </c>
      <c r="C27" s="22">
        <v>421.3</v>
      </c>
      <c r="D27" s="24">
        <v>1927.86</v>
      </c>
      <c r="E27" s="24">
        <v>59.68</v>
      </c>
      <c r="F27" s="23">
        <v>17062</v>
      </c>
      <c r="G27" s="24">
        <v>5163.76</v>
      </c>
      <c r="H27" s="22">
        <v>9112.1</v>
      </c>
      <c r="I27" s="24">
        <v>1396.25</v>
      </c>
      <c r="J27" s="23">
        <v>579</v>
      </c>
      <c r="K27" s="24">
        <v>554.33000000000004</v>
      </c>
      <c r="L27" s="24">
        <v>2016.53</v>
      </c>
      <c r="M27" s="24">
        <v>26.16</v>
      </c>
      <c r="N27" s="24">
        <v>3688.89</v>
      </c>
      <c r="O27" s="16">
        <f t="shared" si="0"/>
        <v>42007.86</v>
      </c>
    </row>
    <row r="28" spans="1:15" ht="15.75">
      <c r="A28" s="7" t="s">
        <v>42</v>
      </c>
      <c r="B28" s="20" t="s">
        <v>115</v>
      </c>
      <c r="C28" s="22">
        <v>482.7</v>
      </c>
      <c r="D28" s="24">
        <v>111.67</v>
      </c>
      <c r="E28" s="24">
        <v>5.72</v>
      </c>
      <c r="F28" s="23">
        <v>2116</v>
      </c>
      <c r="G28" s="24">
        <v>1878.17</v>
      </c>
      <c r="H28" s="22">
        <v>1511.4</v>
      </c>
      <c r="I28" s="24">
        <v>1349.66</v>
      </c>
      <c r="J28" s="23">
        <v>184</v>
      </c>
      <c r="K28" s="24">
        <v>275.42</v>
      </c>
      <c r="L28" s="24">
        <v>1096.31</v>
      </c>
      <c r="M28" s="24">
        <v>5.25</v>
      </c>
      <c r="N28" s="24">
        <v>1545.41</v>
      </c>
      <c r="O28" s="16">
        <f t="shared" si="0"/>
        <v>10561.71</v>
      </c>
    </row>
    <row r="29" spans="1:15" ht="15.75">
      <c r="A29" s="7" t="s">
        <v>43</v>
      </c>
      <c r="B29" s="20" t="s">
        <v>115</v>
      </c>
      <c r="C29" s="22">
        <v>437.7</v>
      </c>
      <c r="D29" s="22">
        <v>3029.3</v>
      </c>
      <c r="E29" s="24">
        <v>23.46</v>
      </c>
      <c r="F29" s="23">
        <v>5920</v>
      </c>
      <c r="G29" s="24">
        <v>1852.67</v>
      </c>
      <c r="H29" s="23">
        <v>2117</v>
      </c>
      <c r="I29" s="24">
        <v>1673.12</v>
      </c>
      <c r="J29" s="23">
        <v>177</v>
      </c>
      <c r="K29" s="24">
        <v>315.36</v>
      </c>
      <c r="L29" s="24">
        <v>723.99</v>
      </c>
      <c r="M29" s="24">
        <v>44.27</v>
      </c>
      <c r="N29" s="24">
        <v>591.23</v>
      </c>
      <c r="O29" s="16">
        <f t="shared" si="0"/>
        <v>16905.100000000002</v>
      </c>
    </row>
    <row r="30" spans="1:15" ht="15.75">
      <c r="A30" s="7" t="s">
        <v>44</v>
      </c>
      <c r="B30" s="20" t="s">
        <v>115</v>
      </c>
      <c r="C30" s="22">
        <v>694.9</v>
      </c>
      <c r="D30" s="24">
        <v>629.08000000000004</v>
      </c>
      <c r="E30" s="22">
        <v>81.099999999999994</v>
      </c>
      <c r="F30" s="23">
        <v>15094</v>
      </c>
      <c r="G30" s="24">
        <v>6392.92</v>
      </c>
      <c r="H30" s="23">
        <v>3116</v>
      </c>
      <c r="I30" s="24">
        <v>4513.54</v>
      </c>
      <c r="J30" s="23">
        <v>657</v>
      </c>
      <c r="K30" s="24">
        <v>3131.41</v>
      </c>
      <c r="L30" s="24">
        <v>2501.9499999999998</v>
      </c>
      <c r="M30" s="24">
        <v>39.020000000000003</v>
      </c>
      <c r="N30" s="24">
        <v>3603.28</v>
      </c>
      <c r="O30" s="16">
        <f t="shared" si="0"/>
        <v>40454.19999999999</v>
      </c>
    </row>
    <row r="31" spans="1:15" ht="15.75">
      <c r="A31" s="7" t="s">
        <v>45</v>
      </c>
      <c r="B31" s="20" t="s">
        <v>115</v>
      </c>
      <c r="C31" s="22">
        <v>7037.6</v>
      </c>
      <c r="D31" s="24">
        <v>20307.88</v>
      </c>
      <c r="E31" s="22">
        <v>173.5</v>
      </c>
      <c r="F31" s="23">
        <v>128951</v>
      </c>
      <c r="G31" s="24">
        <v>14881.45</v>
      </c>
      <c r="H31" s="22">
        <v>12095.4</v>
      </c>
      <c r="I31" s="23">
        <v>7467</v>
      </c>
      <c r="J31" s="23">
        <v>7303</v>
      </c>
      <c r="K31" s="24">
        <v>5255.76</v>
      </c>
      <c r="L31" s="24">
        <v>8826.82</v>
      </c>
      <c r="M31" s="24">
        <v>31.62</v>
      </c>
      <c r="N31" s="24">
        <v>21022.78</v>
      </c>
      <c r="O31" s="16">
        <f t="shared" si="0"/>
        <v>233353.81000000003</v>
      </c>
    </row>
    <row r="32" spans="1:15" ht="15.75">
      <c r="A32" s="7" t="s">
        <v>46</v>
      </c>
      <c r="B32" s="20" t="s">
        <v>115</v>
      </c>
      <c r="C32" s="22">
        <v>7.6</v>
      </c>
      <c r="D32" s="24">
        <v>5.55</v>
      </c>
      <c r="E32" s="24">
        <v>0.22</v>
      </c>
      <c r="F32" s="23">
        <v>23</v>
      </c>
      <c r="G32" s="24">
        <v>332.15</v>
      </c>
      <c r="H32" s="22">
        <v>565.70000000000005</v>
      </c>
      <c r="I32" s="24">
        <v>11.41</v>
      </c>
      <c r="J32" s="23">
        <v>0</v>
      </c>
      <c r="K32" s="24">
        <v>43.15</v>
      </c>
      <c r="L32" s="24">
        <v>10.38</v>
      </c>
      <c r="M32" s="24">
        <v>17.47</v>
      </c>
      <c r="N32" s="24">
        <v>61.63</v>
      </c>
      <c r="O32" s="16">
        <f t="shared" si="0"/>
        <v>1078.26</v>
      </c>
    </row>
    <row r="33" spans="1:15" ht="15.75">
      <c r="A33" s="7" t="s">
        <v>48</v>
      </c>
      <c r="B33" s="20" t="s">
        <v>115</v>
      </c>
      <c r="C33" s="22">
        <v>77.3</v>
      </c>
      <c r="D33" s="24">
        <v>158.32</v>
      </c>
      <c r="E33" s="24">
        <v>2.93</v>
      </c>
      <c r="F33" s="23">
        <v>538</v>
      </c>
      <c r="G33" s="24">
        <v>400.45</v>
      </c>
      <c r="H33" s="22">
        <v>616.9</v>
      </c>
      <c r="I33" s="24">
        <v>10.38</v>
      </c>
      <c r="J33" s="23">
        <v>64</v>
      </c>
      <c r="K33" s="24">
        <v>37.92</v>
      </c>
      <c r="L33" s="24">
        <v>45.97</v>
      </c>
      <c r="M33" s="24">
        <v>22.83</v>
      </c>
      <c r="N33" s="24">
        <v>23.97</v>
      </c>
      <c r="O33" s="16">
        <f t="shared" si="0"/>
        <v>1998.9700000000003</v>
      </c>
    </row>
    <row r="34" spans="1:15" ht="15.75">
      <c r="A34" s="7" t="s">
        <v>49</v>
      </c>
      <c r="B34" s="20" t="s">
        <v>115</v>
      </c>
      <c r="C34" s="22">
        <v>62.8</v>
      </c>
      <c r="D34" s="24">
        <v>220.34</v>
      </c>
      <c r="E34" s="24">
        <v>7.65</v>
      </c>
      <c r="F34" s="23">
        <v>5342</v>
      </c>
      <c r="G34" s="24">
        <v>1909.52</v>
      </c>
      <c r="H34" s="22">
        <v>241.4</v>
      </c>
      <c r="I34" s="24">
        <v>85.32</v>
      </c>
      <c r="J34" s="23">
        <v>84</v>
      </c>
      <c r="K34" s="24">
        <v>89.07</v>
      </c>
      <c r="L34" s="24">
        <v>230.68</v>
      </c>
      <c r="M34" s="24">
        <v>21.23</v>
      </c>
      <c r="N34" s="24">
        <v>432.58</v>
      </c>
      <c r="O34" s="16">
        <f t="shared" si="0"/>
        <v>8726.5899999999983</v>
      </c>
    </row>
    <row r="35" spans="1:15" ht="15.75">
      <c r="A35" s="7" t="s">
        <v>50</v>
      </c>
      <c r="B35" s="20" t="s">
        <v>115</v>
      </c>
      <c r="C35" s="22">
        <v>70.2</v>
      </c>
      <c r="D35" s="24">
        <v>136.82</v>
      </c>
      <c r="E35" s="24">
        <v>4.78</v>
      </c>
      <c r="F35" s="23">
        <v>2162</v>
      </c>
      <c r="G35" s="24">
        <v>605.63</v>
      </c>
      <c r="H35" s="22">
        <v>439.7</v>
      </c>
      <c r="I35" s="24">
        <v>120.15</v>
      </c>
      <c r="J35" s="23">
        <v>31</v>
      </c>
      <c r="K35" s="24">
        <v>79.569999999999993</v>
      </c>
      <c r="L35" s="22">
        <v>118.3</v>
      </c>
      <c r="M35" s="22">
        <v>8.9</v>
      </c>
      <c r="N35" s="22">
        <v>449.7</v>
      </c>
      <c r="O35" s="16">
        <f t="shared" si="0"/>
        <v>4226.7500000000009</v>
      </c>
    </row>
    <row r="36" spans="1:15" ht="15.75">
      <c r="A36" s="7" t="s">
        <v>51</v>
      </c>
      <c r="B36" s="20" t="s">
        <v>115</v>
      </c>
      <c r="C36" s="22">
        <v>3.3</v>
      </c>
      <c r="D36" s="24">
        <v>21.61</v>
      </c>
      <c r="E36" s="24">
        <v>0.16</v>
      </c>
      <c r="F36" s="23">
        <v>149</v>
      </c>
      <c r="G36" s="24">
        <v>18.309999999999999</v>
      </c>
      <c r="H36" s="22">
        <v>24.8</v>
      </c>
      <c r="I36" s="24">
        <v>3.92</v>
      </c>
      <c r="J36" s="23">
        <v>3</v>
      </c>
      <c r="K36" s="24">
        <v>2.71</v>
      </c>
      <c r="L36" s="24">
        <v>1.56</v>
      </c>
      <c r="M36" s="24">
        <v>0.21</v>
      </c>
      <c r="N36" s="24">
        <v>22.83</v>
      </c>
      <c r="O36" s="16">
        <f t="shared" si="0"/>
        <v>251.41000000000003</v>
      </c>
    </row>
    <row r="37" spans="1:15" ht="15.75">
      <c r="A37" s="7" t="s">
        <v>53</v>
      </c>
      <c r="B37" s="20" t="s">
        <v>115</v>
      </c>
      <c r="C37" s="22">
        <v>14.7</v>
      </c>
      <c r="D37" s="22">
        <v>91.5</v>
      </c>
      <c r="E37" s="24">
        <v>2.14</v>
      </c>
      <c r="F37" s="23">
        <v>584</v>
      </c>
      <c r="G37" s="24">
        <v>359.62</v>
      </c>
      <c r="H37" s="22">
        <v>555.6</v>
      </c>
      <c r="I37" s="24">
        <v>26.56</v>
      </c>
      <c r="J37" s="23">
        <v>7</v>
      </c>
      <c r="K37" s="22">
        <v>3.3</v>
      </c>
      <c r="L37" s="24">
        <v>17.23</v>
      </c>
      <c r="M37" s="24">
        <v>2.04</v>
      </c>
      <c r="N37" s="24">
        <v>67.34</v>
      </c>
      <c r="O37" s="16">
        <f t="shared" si="0"/>
        <v>1731.0299999999997</v>
      </c>
    </row>
    <row r="38" spans="1:15" ht="15.75">
      <c r="A38" s="9" t="s">
        <v>55</v>
      </c>
      <c r="B38" s="20" t="s">
        <v>115</v>
      </c>
      <c r="C38" s="22">
        <v>51.2</v>
      </c>
      <c r="D38" s="24">
        <v>14.02</v>
      </c>
      <c r="E38" s="24">
        <v>0.03</v>
      </c>
      <c r="F38" s="23">
        <v>1519</v>
      </c>
      <c r="G38" s="22">
        <v>137.69999999999999</v>
      </c>
      <c r="H38" s="22">
        <v>218.8</v>
      </c>
      <c r="I38" s="24">
        <v>6.79</v>
      </c>
      <c r="J38" s="23">
        <v>12</v>
      </c>
      <c r="K38" s="24">
        <v>127.55</v>
      </c>
      <c r="L38" s="24">
        <v>177.24</v>
      </c>
      <c r="M38" s="24">
        <v>2.4700000000000002</v>
      </c>
      <c r="N38" s="24">
        <v>240.83</v>
      </c>
      <c r="O38" s="16">
        <f t="shared" si="0"/>
        <v>2507.6299999999997</v>
      </c>
    </row>
    <row r="39" spans="1:15" ht="15.75">
      <c r="A39" s="7" t="s">
        <v>56</v>
      </c>
      <c r="B39" s="20" t="s">
        <v>115</v>
      </c>
      <c r="C39" s="23">
        <v>17</v>
      </c>
      <c r="D39" s="24">
        <v>686.44</v>
      </c>
      <c r="E39" s="24">
        <v>0.63</v>
      </c>
      <c r="F39" s="23">
        <v>2897</v>
      </c>
      <c r="G39" s="24">
        <v>46.31</v>
      </c>
      <c r="H39" s="22">
        <v>50.9</v>
      </c>
      <c r="I39" s="24">
        <v>7.45</v>
      </c>
      <c r="J39" s="23">
        <v>5</v>
      </c>
      <c r="K39" s="24">
        <v>98.54</v>
      </c>
      <c r="L39" s="24">
        <v>106.36</v>
      </c>
      <c r="M39" s="23">
        <v>0</v>
      </c>
      <c r="N39" s="23">
        <v>0</v>
      </c>
      <c r="O39" s="16">
        <f t="shared" si="0"/>
        <v>3915.63</v>
      </c>
    </row>
    <row r="40" spans="1:15" ht="15.75">
      <c r="A40" s="7" t="s">
        <v>57</v>
      </c>
      <c r="B40" s="20" t="s">
        <v>115</v>
      </c>
      <c r="C40" s="22">
        <v>32.299999999999997</v>
      </c>
      <c r="D40" s="24">
        <v>668.47</v>
      </c>
      <c r="E40" s="24">
        <v>8.7200000000000006</v>
      </c>
      <c r="F40" s="23">
        <v>591</v>
      </c>
      <c r="G40" s="24">
        <v>538.07000000000005</v>
      </c>
      <c r="H40" s="22">
        <v>61.9</v>
      </c>
      <c r="I40" s="24">
        <v>11.84</v>
      </c>
      <c r="J40" s="23">
        <v>90</v>
      </c>
      <c r="K40" s="24">
        <v>5.36</v>
      </c>
      <c r="L40" s="24">
        <v>33.72</v>
      </c>
      <c r="M40" s="23">
        <v>0</v>
      </c>
      <c r="N40" s="23">
        <v>0</v>
      </c>
      <c r="O40" s="16">
        <f t="shared" si="0"/>
        <v>2041.3799999999999</v>
      </c>
    </row>
    <row r="41" spans="1:15" ht="15.75">
      <c r="A41" s="7" t="s">
        <v>58</v>
      </c>
      <c r="B41" s="20" t="s">
        <v>115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4">
        <v>1.61</v>
      </c>
      <c r="N41" s="23">
        <v>0</v>
      </c>
      <c r="O41" s="16">
        <f t="shared" si="0"/>
        <v>1.61</v>
      </c>
    </row>
    <row r="42" spans="1:15" ht="15.75">
      <c r="A42" s="7" t="s">
        <v>59</v>
      </c>
      <c r="B42" s="20" t="s">
        <v>115</v>
      </c>
      <c r="C42" s="22">
        <v>135.6</v>
      </c>
      <c r="D42" s="24">
        <v>201.43</v>
      </c>
      <c r="E42" s="24">
        <v>15.32</v>
      </c>
      <c r="F42" s="23">
        <v>3672</v>
      </c>
      <c r="G42" s="24">
        <v>72.150000000000006</v>
      </c>
      <c r="H42" s="22">
        <v>536.9</v>
      </c>
      <c r="I42" s="24">
        <v>254.93</v>
      </c>
      <c r="J42" s="23">
        <v>21</v>
      </c>
      <c r="K42" s="23">
        <v>48</v>
      </c>
      <c r="L42" s="24">
        <v>220.92</v>
      </c>
      <c r="M42" s="24">
        <v>7.61</v>
      </c>
      <c r="N42" s="24">
        <v>677.97</v>
      </c>
      <c r="O42" s="16">
        <f t="shared" si="0"/>
        <v>5863.83</v>
      </c>
    </row>
    <row r="43" spans="1:15" ht="15.75">
      <c r="A43" s="7" t="s">
        <v>60</v>
      </c>
      <c r="B43" s="20" t="s">
        <v>115</v>
      </c>
      <c r="C43" s="22">
        <v>35.9</v>
      </c>
      <c r="D43" s="24">
        <v>2.0499999999999998</v>
      </c>
      <c r="E43" s="24">
        <v>3.92</v>
      </c>
      <c r="F43" s="23">
        <v>0</v>
      </c>
      <c r="G43" s="23">
        <v>0</v>
      </c>
      <c r="H43" s="22">
        <v>13.1</v>
      </c>
      <c r="I43" s="24">
        <v>8.24</v>
      </c>
      <c r="J43" s="23">
        <v>0</v>
      </c>
      <c r="K43" s="24">
        <v>1.21</v>
      </c>
      <c r="L43" s="24">
        <v>56.86</v>
      </c>
      <c r="M43" s="24">
        <v>1.93</v>
      </c>
      <c r="N43" s="24">
        <v>58.21</v>
      </c>
      <c r="O43" s="16">
        <f t="shared" si="0"/>
        <v>181.42000000000002</v>
      </c>
    </row>
    <row r="44" spans="1:15" ht="15.75">
      <c r="A44" s="7" t="s">
        <v>61</v>
      </c>
      <c r="B44" s="20" t="s">
        <v>115</v>
      </c>
      <c r="C44" s="22">
        <v>14.2</v>
      </c>
      <c r="D44" s="22">
        <v>1.1000000000000001</v>
      </c>
      <c r="E44" s="24">
        <v>1.56</v>
      </c>
      <c r="F44" s="23">
        <v>518</v>
      </c>
      <c r="G44" s="24">
        <v>39.619999999999997</v>
      </c>
      <c r="H44" s="23">
        <v>38</v>
      </c>
      <c r="I44" s="24">
        <v>9.5399999999999991</v>
      </c>
      <c r="J44" s="23">
        <v>0</v>
      </c>
      <c r="K44" s="24">
        <v>7.28</v>
      </c>
      <c r="L44" s="24">
        <v>23.97</v>
      </c>
      <c r="M44" s="22">
        <v>4.4000000000000004</v>
      </c>
      <c r="N44" s="24">
        <v>3.42</v>
      </c>
      <c r="O44" s="16">
        <f t="shared" si="0"/>
        <v>661.08999999999992</v>
      </c>
    </row>
    <row r="45" spans="1:15" ht="15.75">
      <c r="A45" s="7" t="s">
        <v>62</v>
      </c>
      <c r="B45" s="20" t="s">
        <v>115</v>
      </c>
      <c r="C45" s="22">
        <v>69.400000000000006</v>
      </c>
      <c r="D45" s="23">
        <v>61</v>
      </c>
      <c r="E45" s="24">
        <v>0.97</v>
      </c>
      <c r="F45" s="23">
        <v>4571</v>
      </c>
      <c r="G45" s="24">
        <v>674.73</v>
      </c>
      <c r="H45" s="22">
        <v>616.5</v>
      </c>
      <c r="I45" s="24">
        <v>37.67</v>
      </c>
      <c r="J45" s="23">
        <v>5</v>
      </c>
      <c r="K45" s="24">
        <v>14.95</v>
      </c>
      <c r="L45" s="24">
        <v>715.69</v>
      </c>
      <c r="M45" s="24">
        <v>5.25</v>
      </c>
      <c r="N45" s="24">
        <v>1476.92</v>
      </c>
      <c r="O45" s="16">
        <f t="shared" si="0"/>
        <v>8249.08</v>
      </c>
    </row>
    <row r="46" spans="1:15" ht="15.75">
      <c r="A46" s="7" t="s">
        <v>63</v>
      </c>
      <c r="B46" s="20" t="s">
        <v>115</v>
      </c>
      <c r="C46" s="23">
        <v>6</v>
      </c>
      <c r="D46" s="24">
        <v>10.56</v>
      </c>
      <c r="E46" s="24">
        <v>1.42</v>
      </c>
      <c r="F46" s="23">
        <v>1257</v>
      </c>
      <c r="G46" s="24">
        <v>22.09</v>
      </c>
      <c r="H46" s="22">
        <v>30.6</v>
      </c>
      <c r="I46" s="24">
        <v>6.73</v>
      </c>
      <c r="J46" s="23">
        <v>4</v>
      </c>
      <c r="K46" s="24">
        <v>4.67</v>
      </c>
      <c r="L46" s="24">
        <v>1.45</v>
      </c>
      <c r="M46" s="24">
        <v>1.61</v>
      </c>
      <c r="N46" s="22">
        <v>66.2</v>
      </c>
      <c r="O46" s="16">
        <f t="shared" si="0"/>
        <v>1412.33</v>
      </c>
    </row>
    <row r="47" spans="1:15" ht="15.75">
      <c r="A47" s="7" t="s">
        <v>65</v>
      </c>
      <c r="B47" s="20" t="s">
        <v>115</v>
      </c>
      <c r="C47" s="22">
        <v>18.8</v>
      </c>
      <c r="D47" s="24">
        <v>33.81</v>
      </c>
      <c r="E47" s="24">
        <v>2.73</v>
      </c>
      <c r="F47" s="23">
        <v>288</v>
      </c>
      <c r="G47" s="24">
        <v>145.72</v>
      </c>
      <c r="H47" s="22">
        <v>480.3</v>
      </c>
      <c r="I47" s="24">
        <v>10.86</v>
      </c>
      <c r="J47" s="23">
        <v>22</v>
      </c>
      <c r="K47" s="24">
        <v>15.73</v>
      </c>
      <c r="L47" s="24">
        <v>45.45</v>
      </c>
      <c r="M47" s="24">
        <v>8.58</v>
      </c>
      <c r="N47" s="24">
        <v>34.24</v>
      </c>
      <c r="O47" s="16">
        <f t="shared" si="0"/>
        <v>1106.2199999999998</v>
      </c>
    </row>
    <row r="48" spans="1:15" ht="15.75">
      <c r="A48" s="7" t="s">
        <v>66</v>
      </c>
      <c r="B48" s="20" t="s">
        <v>115</v>
      </c>
      <c r="C48" s="22">
        <v>15.1</v>
      </c>
      <c r="D48" s="24">
        <v>5.47</v>
      </c>
      <c r="E48" s="24">
        <v>0.99</v>
      </c>
      <c r="F48" s="23">
        <v>822</v>
      </c>
      <c r="G48" s="24">
        <v>0.17</v>
      </c>
      <c r="H48" s="22">
        <v>60.1</v>
      </c>
      <c r="I48" s="24">
        <v>3.42</v>
      </c>
      <c r="J48" s="23">
        <v>25</v>
      </c>
      <c r="K48" s="24">
        <v>15.44</v>
      </c>
      <c r="L48" s="24">
        <v>29.99</v>
      </c>
      <c r="M48" s="24">
        <v>0.75</v>
      </c>
      <c r="N48" s="23">
        <v>0</v>
      </c>
      <c r="O48" s="16">
        <f t="shared" si="0"/>
        <v>978.43</v>
      </c>
    </row>
    <row r="49" spans="1:15" ht="15.75">
      <c r="A49" s="7" t="s">
        <v>68</v>
      </c>
      <c r="B49" s="20" t="s">
        <v>115</v>
      </c>
      <c r="C49" s="22">
        <v>7.1</v>
      </c>
      <c r="D49" s="23">
        <v>0</v>
      </c>
      <c r="E49" s="24">
        <v>0.23</v>
      </c>
      <c r="F49" s="23">
        <v>12</v>
      </c>
      <c r="G49" s="24">
        <v>38.22</v>
      </c>
      <c r="H49" s="22">
        <v>6.1</v>
      </c>
      <c r="I49" s="24">
        <v>3.42</v>
      </c>
      <c r="J49" s="23">
        <v>0</v>
      </c>
      <c r="K49" s="24">
        <v>0.55000000000000004</v>
      </c>
      <c r="L49" s="24">
        <v>11.41</v>
      </c>
      <c r="M49" s="24">
        <v>0.96</v>
      </c>
      <c r="N49" s="23">
        <v>0</v>
      </c>
      <c r="O49" s="16">
        <f t="shared" si="0"/>
        <v>79.989999999999981</v>
      </c>
    </row>
    <row r="50" spans="1:15" ht="15.75">
      <c r="A50" s="7" t="s">
        <v>69</v>
      </c>
      <c r="B50" s="20" t="s">
        <v>115</v>
      </c>
      <c r="C50" s="22">
        <v>4.0999999999999996</v>
      </c>
      <c r="D50" s="24">
        <v>23.55</v>
      </c>
      <c r="E50" s="24">
        <v>0.89</v>
      </c>
      <c r="F50" s="23">
        <v>776</v>
      </c>
      <c r="G50" s="24">
        <v>76.55</v>
      </c>
      <c r="H50" s="22">
        <v>203.6</v>
      </c>
      <c r="I50" s="24">
        <v>11.89</v>
      </c>
      <c r="J50" s="23">
        <v>12</v>
      </c>
      <c r="K50" s="24">
        <v>10.18</v>
      </c>
      <c r="L50" s="24">
        <v>61.95</v>
      </c>
      <c r="M50" s="24">
        <v>2.36</v>
      </c>
      <c r="N50" s="24">
        <v>68.48</v>
      </c>
      <c r="O50" s="16">
        <f t="shared" si="0"/>
        <v>1251.55</v>
      </c>
    </row>
    <row r="51" spans="1:15" ht="15.75">
      <c r="A51" s="7" t="s">
        <v>71</v>
      </c>
      <c r="B51" s="20" t="s">
        <v>115</v>
      </c>
      <c r="C51" s="22">
        <v>56.4</v>
      </c>
      <c r="D51" s="24">
        <v>106.35</v>
      </c>
      <c r="E51" s="24">
        <v>2.73</v>
      </c>
      <c r="F51" s="23">
        <v>2729</v>
      </c>
      <c r="G51" s="24">
        <v>77.09</v>
      </c>
      <c r="H51" s="23">
        <v>641</v>
      </c>
      <c r="I51" s="24">
        <v>91.56</v>
      </c>
      <c r="J51" s="23">
        <v>12</v>
      </c>
      <c r="K51" s="24">
        <v>46.71</v>
      </c>
      <c r="L51" s="24">
        <v>250.39</v>
      </c>
      <c r="M51" s="24">
        <v>4.82</v>
      </c>
      <c r="N51" s="24">
        <v>611.77</v>
      </c>
      <c r="O51" s="16">
        <f t="shared" si="0"/>
        <v>4629.82</v>
      </c>
    </row>
    <row r="52" spans="1:15" ht="15.75">
      <c r="A52" s="7" t="s">
        <v>72</v>
      </c>
      <c r="B52" s="20" t="s">
        <v>115</v>
      </c>
      <c r="C52" s="22">
        <v>88.2</v>
      </c>
      <c r="D52" s="22">
        <v>88.5</v>
      </c>
      <c r="E52" s="24">
        <v>3.07</v>
      </c>
      <c r="F52" s="23">
        <v>2601</v>
      </c>
      <c r="G52" s="24">
        <v>349.26</v>
      </c>
      <c r="H52" s="22">
        <v>558.20000000000005</v>
      </c>
      <c r="I52" s="24">
        <v>56.33</v>
      </c>
      <c r="J52" s="23">
        <v>102</v>
      </c>
      <c r="K52" s="24">
        <v>131.82</v>
      </c>
      <c r="L52" s="24">
        <v>71.180000000000007</v>
      </c>
      <c r="M52" s="24">
        <v>15.22</v>
      </c>
      <c r="N52" s="24">
        <v>1941.46</v>
      </c>
      <c r="O52" s="16">
        <f t="shared" si="0"/>
        <v>6006.24</v>
      </c>
    </row>
    <row r="53" spans="1:15" ht="15.75">
      <c r="A53" s="7" t="s">
        <v>73</v>
      </c>
      <c r="B53" s="20" t="s">
        <v>115</v>
      </c>
      <c r="C53" s="22">
        <v>38.9</v>
      </c>
      <c r="D53" s="24">
        <v>14.93</v>
      </c>
      <c r="E53" s="24">
        <v>1.47</v>
      </c>
      <c r="F53" s="23">
        <v>737</v>
      </c>
      <c r="G53" s="22">
        <v>78.599999999999994</v>
      </c>
      <c r="H53" s="22">
        <v>47.8</v>
      </c>
      <c r="I53" s="24">
        <v>8.52</v>
      </c>
      <c r="J53" s="23">
        <v>7</v>
      </c>
      <c r="K53" s="24">
        <v>6.04</v>
      </c>
      <c r="L53" s="22">
        <v>19.399999999999999</v>
      </c>
      <c r="M53" s="24">
        <v>1.72</v>
      </c>
      <c r="N53" s="24">
        <v>105.01</v>
      </c>
      <c r="O53" s="16">
        <f t="shared" si="0"/>
        <v>1066.3899999999999</v>
      </c>
    </row>
    <row r="54" spans="1:15" ht="15.75">
      <c r="A54" s="7" t="s">
        <v>74</v>
      </c>
      <c r="B54" s="20" t="s">
        <v>115</v>
      </c>
      <c r="C54" s="22">
        <v>11.5</v>
      </c>
      <c r="D54" s="24">
        <v>5.05</v>
      </c>
      <c r="E54" s="22">
        <v>0.6</v>
      </c>
      <c r="F54" s="23">
        <v>0</v>
      </c>
      <c r="G54" s="24">
        <v>41.36</v>
      </c>
      <c r="H54" s="23">
        <v>93</v>
      </c>
      <c r="I54" s="23">
        <v>0</v>
      </c>
      <c r="J54" s="23">
        <v>4</v>
      </c>
      <c r="K54" s="24">
        <v>0.63</v>
      </c>
      <c r="L54" s="24">
        <v>180.87</v>
      </c>
      <c r="M54" s="24">
        <v>3.43</v>
      </c>
      <c r="N54" s="22">
        <v>66.2</v>
      </c>
      <c r="O54" s="16">
        <f t="shared" si="0"/>
        <v>406.64</v>
      </c>
    </row>
    <row r="55" spans="1:15" ht="15.75">
      <c r="A55" s="7" t="s">
        <v>75</v>
      </c>
      <c r="B55" s="20" t="s">
        <v>115</v>
      </c>
      <c r="C55" s="23">
        <v>0</v>
      </c>
      <c r="D55" s="25" t="s">
        <v>116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16">
        <f t="shared" si="0"/>
        <v>0</v>
      </c>
    </row>
    <row r="56" spans="1:15" ht="15.75">
      <c r="A56" s="7" t="s">
        <v>76</v>
      </c>
      <c r="B56" s="20" t="s">
        <v>115</v>
      </c>
      <c r="C56" s="22">
        <v>53.5</v>
      </c>
      <c r="D56" s="24">
        <v>90.89</v>
      </c>
      <c r="E56" s="24">
        <v>1.53</v>
      </c>
      <c r="F56" s="23">
        <v>4792</v>
      </c>
      <c r="G56" s="24">
        <v>96.38</v>
      </c>
      <c r="H56" s="22">
        <v>740.5</v>
      </c>
      <c r="I56" s="24">
        <v>85.74</v>
      </c>
      <c r="J56" s="23">
        <v>61</v>
      </c>
      <c r="K56" s="24">
        <v>59.26</v>
      </c>
      <c r="L56" s="24">
        <v>202.97</v>
      </c>
      <c r="M56" s="24">
        <v>23.37</v>
      </c>
      <c r="N56" s="23">
        <v>0</v>
      </c>
      <c r="O56" s="16">
        <f t="shared" si="0"/>
        <v>6207.14</v>
      </c>
    </row>
    <row r="57" spans="1:15" ht="15.75">
      <c r="A57" s="7" t="s">
        <v>78</v>
      </c>
      <c r="B57" s="20" t="s">
        <v>115</v>
      </c>
      <c r="C57" s="22">
        <v>284.3</v>
      </c>
      <c r="D57" s="22">
        <v>331.1</v>
      </c>
      <c r="E57" s="24">
        <v>8.64</v>
      </c>
      <c r="F57" s="23">
        <v>6822</v>
      </c>
      <c r="G57" s="24">
        <v>797.38</v>
      </c>
      <c r="H57" s="22">
        <v>1087.3</v>
      </c>
      <c r="I57" s="24">
        <v>393.89</v>
      </c>
      <c r="J57" s="23">
        <v>229</v>
      </c>
      <c r="K57" s="24">
        <v>118.41</v>
      </c>
      <c r="L57" s="24">
        <v>1640.47</v>
      </c>
      <c r="M57" s="22">
        <v>7.4</v>
      </c>
      <c r="N57" s="24">
        <v>506.77</v>
      </c>
      <c r="O57" s="16">
        <f t="shared" si="0"/>
        <v>12226.659999999998</v>
      </c>
    </row>
    <row r="58" spans="1:15" ht="15.75">
      <c r="A58" s="7" t="s">
        <v>79</v>
      </c>
      <c r="B58" s="20" t="s">
        <v>115</v>
      </c>
      <c r="C58" s="22">
        <v>42.1</v>
      </c>
      <c r="D58" s="24">
        <v>58.19</v>
      </c>
      <c r="E58" s="24">
        <v>1.55</v>
      </c>
      <c r="F58" s="23">
        <v>2063</v>
      </c>
      <c r="G58" s="24">
        <v>368.02</v>
      </c>
      <c r="H58" s="22">
        <v>2797.2</v>
      </c>
      <c r="I58" s="24">
        <v>223.96</v>
      </c>
      <c r="J58" s="23">
        <v>15</v>
      </c>
      <c r="K58" s="24">
        <v>192.12</v>
      </c>
      <c r="L58" s="24">
        <v>420.99</v>
      </c>
      <c r="M58" s="24">
        <v>0.64</v>
      </c>
      <c r="N58" s="22">
        <v>52.5</v>
      </c>
      <c r="O58" s="16">
        <f t="shared" si="0"/>
        <v>6235.2699999999995</v>
      </c>
    </row>
    <row r="59" spans="1:15" ht="15.75">
      <c r="A59" s="7" t="s">
        <v>80</v>
      </c>
      <c r="B59" s="20" t="s">
        <v>115</v>
      </c>
      <c r="C59" s="23">
        <v>0</v>
      </c>
      <c r="D59" s="24">
        <v>469.63</v>
      </c>
      <c r="E59" s="23">
        <v>0</v>
      </c>
      <c r="F59" s="23">
        <v>0</v>
      </c>
      <c r="G59" s="23">
        <v>0</v>
      </c>
      <c r="H59" s="22">
        <v>1895.7</v>
      </c>
      <c r="I59" s="24">
        <v>142.04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16">
        <f t="shared" si="0"/>
        <v>2507.37</v>
      </c>
    </row>
    <row r="60" spans="1:15" ht="15.75">
      <c r="A60" s="7" t="s">
        <v>81</v>
      </c>
      <c r="B60" s="20" t="s">
        <v>115</v>
      </c>
      <c r="C60" s="22">
        <v>13.2</v>
      </c>
      <c r="D60" s="24">
        <v>49.72</v>
      </c>
      <c r="E60" s="24">
        <v>2.4900000000000002</v>
      </c>
      <c r="F60" s="23">
        <v>2292</v>
      </c>
      <c r="G60" s="24">
        <v>1216.22</v>
      </c>
      <c r="H60" s="22">
        <v>280.89999999999998</v>
      </c>
      <c r="I60" s="24">
        <v>24.48</v>
      </c>
      <c r="J60" s="23">
        <v>58</v>
      </c>
      <c r="K60" s="24">
        <v>23.74</v>
      </c>
      <c r="L60" s="24">
        <v>34.549999999999997</v>
      </c>
      <c r="M60" s="24">
        <v>1.29</v>
      </c>
      <c r="N60" s="24">
        <v>517.04</v>
      </c>
      <c r="O60" s="16">
        <f t="shared" si="0"/>
        <v>4513.63</v>
      </c>
    </row>
    <row r="61" spans="1:15" ht="15.75">
      <c r="A61" s="7" t="s">
        <v>83</v>
      </c>
      <c r="B61" s="20" t="s">
        <v>115</v>
      </c>
      <c r="C61" s="22">
        <v>7.1</v>
      </c>
      <c r="D61" s="24">
        <v>53.44</v>
      </c>
      <c r="E61" s="24">
        <v>2.2400000000000002</v>
      </c>
      <c r="F61" s="23">
        <v>1287</v>
      </c>
      <c r="G61" s="22">
        <v>22.2</v>
      </c>
      <c r="H61" s="22">
        <v>323.3</v>
      </c>
      <c r="I61" s="24">
        <v>304.45999999999998</v>
      </c>
      <c r="J61" s="23">
        <v>17</v>
      </c>
      <c r="K61" s="24">
        <v>8.8800000000000008</v>
      </c>
      <c r="L61" s="24">
        <v>345.44</v>
      </c>
      <c r="M61" s="24">
        <v>1.29</v>
      </c>
      <c r="N61" s="24">
        <v>50.22</v>
      </c>
      <c r="O61" s="16">
        <f t="shared" si="0"/>
        <v>2422.5699999999997</v>
      </c>
    </row>
    <row r="62" spans="1:15" ht="15.75">
      <c r="A62" s="7" t="s">
        <v>84</v>
      </c>
      <c r="B62" s="20" t="s">
        <v>115</v>
      </c>
      <c r="C62" s="22">
        <v>48.6</v>
      </c>
      <c r="D62" s="24">
        <v>32.29</v>
      </c>
      <c r="E62" s="24">
        <v>1.34</v>
      </c>
      <c r="F62" s="23">
        <v>1679</v>
      </c>
      <c r="G62" s="22">
        <v>242.7</v>
      </c>
      <c r="H62" s="22">
        <v>257.7</v>
      </c>
      <c r="I62" s="24">
        <v>235.61</v>
      </c>
      <c r="J62" s="23">
        <v>41</v>
      </c>
      <c r="K62" s="24">
        <v>133.71</v>
      </c>
      <c r="L62" s="24">
        <v>216.98</v>
      </c>
      <c r="M62" s="24">
        <v>9.2200000000000006</v>
      </c>
      <c r="N62" s="24">
        <v>119.84</v>
      </c>
      <c r="O62" s="16">
        <f t="shared" si="0"/>
        <v>3017.9900000000002</v>
      </c>
    </row>
    <row r="63" spans="1:15" ht="15.75">
      <c r="A63" s="7" t="s">
        <v>85</v>
      </c>
      <c r="B63" s="20" t="s">
        <v>115</v>
      </c>
      <c r="C63" s="22">
        <v>202.1</v>
      </c>
      <c r="D63" s="24">
        <v>125.08</v>
      </c>
      <c r="E63" s="24">
        <v>0.87</v>
      </c>
      <c r="F63" s="23">
        <v>3982</v>
      </c>
      <c r="G63" s="23">
        <v>1117</v>
      </c>
      <c r="H63" s="22">
        <v>43.4</v>
      </c>
      <c r="I63" s="24">
        <v>144.62</v>
      </c>
      <c r="J63" s="23">
        <v>419</v>
      </c>
      <c r="K63" s="24">
        <v>87.88</v>
      </c>
      <c r="L63" s="24">
        <v>287.13</v>
      </c>
      <c r="M63" s="24">
        <v>1.61</v>
      </c>
      <c r="N63" s="24">
        <v>868.58</v>
      </c>
      <c r="O63" s="16">
        <f t="shared" si="0"/>
        <v>7279.2699999999995</v>
      </c>
    </row>
    <row r="64" spans="1:15" ht="15.75">
      <c r="A64" s="7" t="s">
        <v>86</v>
      </c>
      <c r="B64" s="20" t="s">
        <v>115</v>
      </c>
      <c r="C64" s="22">
        <v>4.4000000000000004</v>
      </c>
      <c r="D64" s="24">
        <v>28.26</v>
      </c>
      <c r="E64" s="24">
        <v>1.23</v>
      </c>
      <c r="F64" s="23">
        <v>248</v>
      </c>
      <c r="G64" s="24">
        <v>27.98</v>
      </c>
      <c r="H64" s="22">
        <v>115.6</v>
      </c>
      <c r="I64" s="24">
        <v>2.85</v>
      </c>
      <c r="J64" s="23">
        <v>0</v>
      </c>
      <c r="K64" s="24">
        <v>0.74</v>
      </c>
      <c r="L64" s="24">
        <v>0.42</v>
      </c>
      <c r="M64" s="24">
        <v>0.64</v>
      </c>
      <c r="N64" s="24">
        <v>27.39</v>
      </c>
      <c r="O64" s="16">
        <f t="shared" si="0"/>
        <v>457.51000000000005</v>
      </c>
    </row>
    <row r="65" spans="1:15" ht="15.75">
      <c r="A65" s="7" t="s">
        <v>88</v>
      </c>
      <c r="B65" s="20" t="s">
        <v>115</v>
      </c>
      <c r="C65" s="22">
        <v>64.099999999999994</v>
      </c>
      <c r="D65" s="24">
        <v>64.34</v>
      </c>
      <c r="E65" s="22">
        <v>5.9</v>
      </c>
      <c r="F65" s="23">
        <v>4507</v>
      </c>
      <c r="G65" s="22">
        <v>218.6</v>
      </c>
      <c r="H65" s="22">
        <v>2039.7</v>
      </c>
      <c r="I65" s="24">
        <v>58.41</v>
      </c>
      <c r="J65" s="23">
        <v>29</v>
      </c>
      <c r="K65" s="24">
        <v>31.68</v>
      </c>
      <c r="L65" s="24">
        <v>147.25</v>
      </c>
      <c r="M65" s="24">
        <v>9.65</v>
      </c>
      <c r="N65" s="24">
        <v>192.89</v>
      </c>
      <c r="O65" s="16">
        <f t="shared" si="0"/>
        <v>7368.52</v>
      </c>
    </row>
    <row r="66" spans="1:15" ht="15.75">
      <c r="A66" s="7" t="s">
        <v>89</v>
      </c>
      <c r="B66" s="20" t="s">
        <v>115</v>
      </c>
      <c r="C66" s="23">
        <v>1</v>
      </c>
      <c r="D66" s="24">
        <v>6.12</v>
      </c>
      <c r="E66" s="24">
        <v>0.02</v>
      </c>
      <c r="F66" s="23">
        <v>76</v>
      </c>
      <c r="G66" s="24">
        <v>29.85</v>
      </c>
      <c r="H66" s="22">
        <v>14.5</v>
      </c>
      <c r="I66" s="24">
        <v>4.43</v>
      </c>
      <c r="J66" s="23">
        <v>2</v>
      </c>
      <c r="K66" s="24">
        <v>0.23</v>
      </c>
      <c r="L66" s="24">
        <v>18.89</v>
      </c>
      <c r="M66" s="24">
        <v>0.75</v>
      </c>
      <c r="N66" s="23">
        <v>0</v>
      </c>
      <c r="O66" s="16">
        <f t="shared" si="0"/>
        <v>153.79000000000002</v>
      </c>
    </row>
    <row r="67" spans="1:15" ht="15.75">
      <c r="A67" s="7" t="s">
        <v>90</v>
      </c>
      <c r="B67" s="20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16">
        <f t="shared" si="0"/>
        <v>0</v>
      </c>
    </row>
    <row r="68" spans="1:15" ht="15.75">
      <c r="A68" s="7" t="s">
        <v>91</v>
      </c>
      <c r="B68" s="20" t="s">
        <v>115</v>
      </c>
      <c r="C68" s="22">
        <v>0.4</v>
      </c>
      <c r="D68" s="23">
        <v>0</v>
      </c>
      <c r="E68" s="24">
        <v>0.01</v>
      </c>
      <c r="F68" s="23">
        <v>1</v>
      </c>
      <c r="G68" s="23">
        <v>0</v>
      </c>
      <c r="H68" s="22">
        <v>32.299999999999997</v>
      </c>
      <c r="I68" s="23">
        <v>0</v>
      </c>
      <c r="J68" s="23">
        <v>3</v>
      </c>
      <c r="K68" s="23">
        <v>0</v>
      </c>
      <c r="L68" s="24">
        <v>110.31</v>
      </c>
      <c r="M68" s="24">
        <v>0.32</v>
      </c>
      <c r="N68" s="23">
        <v>0</v>
      </c>
      <c r="O68" s="16">
        <f t="shared" si="0"/>
        <v>147.33999999999997</v>
      </c>
    </row>
    <row r="69" spans="1:15" ht="15.75">
      <c r="A69" s="7" t="s">
        <v>93</v>
      </c>
      <c r="B69" s="20" t="s">
        <v>115</v>
      </c>
      <c r="C69" s="22">
        <v>2.5</v>
      </c>
      <c r="D69" s="24">
        <v>0.38</v>
      </c>
      <c r="E69" s="24">
        <v>0.04</v>
      </c>
      <c r="F69" s="23">
        <v>57</v>
      </c>
      <c r="G69" s="24">
        <v>26.91</v>
      </c>
      <c r="H69" s="22">
        <v>5.4</v>
      </c>
      <c r="I69" s="24">
        <v>7.0000000000000007E-2</v>
      </c>
      <c r="J69" s="23">
        <v>3</v>
      </c>
      <c r="K69" s="24">
        <v>0.17</v>
      </c>
      <c r="L69" s="24">
        <v>69.209999999999994</v>
      </c>
      <c r="M69" s="24">
        <v>0.75</v>
      </c>
      <c r="N69" s="23">
        <v>0</v>
      </c>
      <c r="O69" s="16">
        <f t="shared" si="0"/>
        <v>165.43</v>
      </c>
    </row>
    <row r="70" spans="1:15" ht="15.75">
      <c r="A70" s="7" t="s">
        <v>95</v>
      </c>
      <c r="B70" s="20" t="s">
        <v>115</v>
      </c>
      <c r="C70" s="22">
        <v>5.0999999999999996</v>
      </c>
      <c r="D70" s="24">
        <v>0.04</v>
      </c>
      <c r="E70" s="24">
        <v>0.69</v>
      </c>
      <c r="F70" s="23">
        <v>196</v>
      </c>
      <c r="G70" s="24">
        <v>13.49</v>
      </c>
      <c r="H70" s="22">
        <v>5.7</v>
      </c>
      <c r="I70" s="24">
        <v>2.4700000000000002</v>
      </c>
      <c r="J70" s="23">
        <v>8</v>
      </c>
      <c r="K70" s="24">
        <v>1.64</v>
      </c>
      <c r="L70" s="24">
        <v>11.41</v>
      </c>
      <c r="M70" s="24">
        <v>3.22</v>
      </c>
      <c r="N70" s="23">
        <v>0</v>
      </c>
      <c r="O70" s="16">
        <f t="shared" si="0"/>
        <v>247.76</v>
      </c>
    </row>
    <row r="71" spans="1:15" ht="15.75">
      <c r="A71" s="7" t="s">
        <v>96</v>
      </c>
      <c r="B71" s="20" t="s">
        <v>115</v>
      </c>
      <c r="C71" s="22">
        <v>0.3</v>
      </c>
      <c r="D71" s="24">
        <v>1.29</v>
      </c>
      <c r="E71" s="23">
        <v>0</v>
      </c>
      <c r="F71" s="23">
        <v>70</v>
      </c>
      <c r="G71" s="24">
        <v>475.42</v>
      </c>
      <c r="H71" s="22">
        <v>195.4</v>
      </c>
      <c r="I71" s="24">
        <v>4.58</v>
      </c>
      <c r="J71" s="23">
        <v>0</v>
      </c>
      <c r="K71" s="24">
        <v>2.4300000000000002</v>
      </c>
      <c r="L71" s="24">
        <v>55.31</v>
      </c>
      <c r="M71" s="23">
        <v>0</v>
      </c>
      <c r="N71" s="23">
        <v>0</v>
      </c>
      <c r="O71" s="16">
        <f t="shared" si="0"/>
        <v>804.73</v>
      </c>
    </row>
    <row r="72" spans="1:15" ht="15.75">
      <c r="A72" s="7" t="s">
        <v>97</v>
      </c>
      <c r="B72" s="20" t="s">
        <v>115</v>
      </c>
      <c r="C72" s="22">
        <v>1.9</v>
      </c>
      <c r="D72" s="24">
        <v>2.54</v>
      </c>
      <c r="E72" s="22">
        <v>0.2</v>
      </c>
      <c r="F72" s="23">
        <v>49</v>
      </c>
      <c r="G72" s="24">
        <v>19.37</v>
      </c>
      <c r="H72" s="23">
        <v>0</v>
      </c>
      <c r="I72" s="23">
        <v>0</v>
      </c>
      <c r="J72" s="23">
        <v>1</v>
      </c>
      <c r="K72" s="22">
        <v>0.3</v>
      </c>
      <c r="L72" s="23">
        <v>0</v>
      </c>
      <c r="M72" s="24">
        <v>0.11</v>
      </c>
      <c r="N72" s="23">
        <v>0</v>
      </c>
      <c r="O72" s="16">
        <f t="shared" si="0"/>
        <v>74.42</v>
      </c>
    </row>
    <row r="73" spans="1:15" ht="15.75">
      <c r="A73" s="7" t="s">
        <v>98</v>
      </c>
      <c r="B73" s="20" t="s">
        <v>115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16">
        <f t="shared" si="0"/>
        <v>0</v>
      </c>
    </row>
    <row r="74" spans="1:15" ht="15.75">
      <c r="A74" s="7" t="s">
        <v>99</v>
      </c>
      <c r="B74" s="20" t="s">
        <v>115</v>
      </c>
      <c r="C74" s="23">
        <v>0</v>
      </c>
      <c r="D74" s="25" t="s">
        <v>116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6">
        <f t="shared" si="0"/>
        <v>0</v>
      </c>
    </row>
    <row r="75" spans="1:15" ht="15.75">
      <c r="A75" s="7" t="s">
        <v>101</v>
      </c>
      <c r="B75" s="20" t="s">
        <v>115</v>
      </c>
      <c r="C75" s="22">
        <v>1.2</v>
      </c>
      <c r="D75" s="22">
        <v>12.8</v>
      </c>
      <c r="E75" s="24">
        <v>0.79</v>
      </c>
      <c r="F75" s="23">
        <v>1108</v>
      </c>
      <c r="G75" s="23">
        <v>0</v>
      </c>
      <c r="H75" s="23">
        <v>0</v>
      </c>
      <c r="I75" s="24">
        <v>29.66</v>
      </c>
      <c r="J75" s="23">
        <v>14</v>
      </c>
      <c r="K75" s="24">
        <v>1.54</v>
      </c>
      <c r="L75" s="24">
        <v>101.69</v>
      </c>
      <c r="M75" s="24">
        <v>12.97</v>
      </c>
      <c r="N75" s="24">
        <v>70.760000000000005</v>
      </c>
      <c r="O75" s="16">
        <f t="shared" si="0"/>
        <v>1353.41</v>
      </c>
    </row>
    <row r="76" spans="1:15" ht="15.75">
      <c r="A76" s="7" t="s">
        <v>102</v>
      </c>
      <c r="B76" s="20" t="s">
        <v>115</v>
      </c>
      <c r="C76" s="22">
        <v>2.1</v>
      </c>
      <c r="D76" s="24">
        <v>3.49</v>
      </c>
      <c r="E76" s="22">
        <v>0.3</v>
      </c>
      <c r="F76" s="23">
        <v>1100</v>
      </c>
      <c r="G76" s="24">
        <v>598.91999999999996</v>
      </c>
      <c r="H76" s="22">
        <v>136.6</v>
      </c>
      <c r="I76" s="24">
        <v>4.32</v>
      </c>
      <c r="J76" s="23">
        <v>6</v>
      </c>
      <c r="K76" s="24">
        <v>1.94</v>
      </c>
      <c r="L76" s="24">
        <v>11.31</v>
      </c>
      <c r="M76" s="24">
        <v>1.29</v>
      </c>
      <c r="N76" s="23">
        <v>0</v>
      </c>
      <c r="O76" s="16">
        <f t="shared" si="0"/>
        <v>1866.2699999999998</v>
      </c>
    </row>
    <row r="77" spans="1:15">
      <c r="A77" s="20" t="s">
        <v>103</v>
      </c>
      <c r="B77" s="20" t="s">
        <v>115</v>
      </c>
      <c r="C77" s="22">
        <v>11799.5</v>
      </c>
      <c r="D77" s="24">
        <v>39305.26</v>
      </c>
      <c r="E77" s="24">
        <v>622.61</v>
      </c>
      <c r="F77" s="23">
        <v>276044</v>
      </c>
      <c r="G77" s="24">
        <v>53432.19</v>
      </c>
      <c r="H77" s="22">
        <v>54156.2</v>
      </c>
      <c r="I77" s="24">
        <v>21274.42</v>
      </c>
      <c r="J77" s="23">
        <v>11532</v>
      </c>
      <c r="K77" s="24">
        <v>12310.48</v>
      </c>
      <c r="L77" s="24">
        <v>24762.18</v>
      </c>
      <c r="M77" s="24">
        <v>733.55</v>
      </c>
      <c r="N77" s="24">
        <v>53340.49</v>
      </c>
      <c r="O77" s="16">
        <f t="shared" ref="O77:O140" si="1">SUM(C77:N77)</f>
        <v>559312.88</v>
      </c>
    </row>
    <row r="78" spans="1:15">
      <c r="F78"/>
    </row>
    <row r="79" spans="1:15">
      <c r="A79" s="18" t="s">
        <v>117</v>
      </c>
      <c r="F79"/>
    </row>
    <row r="80" spans="1:15">
      <c r="A80" s="18" t="s">
        <v>116</v>
      </c>
      <c r="B80" s="18" t="s">
        <v>109</v>
      </c>
      <c r="F80"/>
    </row>
    <row r="81" spans="1:15">
      <c r="F81"/>
    </row>
    <row r="82" spans="1:15">
      <c r="A82" s="18" t="s">
        <v>4</v>
      </c>
      <c r="B82" s="18" t="s">
        <v>108</v>
      </c>
      <c r="F82"/>
    </row>
    <row r="83" spans="1:15">
      <c r="A83" s="18" t="s">
        <v>5</v>
      </c>
      <c r="B83" s="18" t="s">
        <v>103</v>
      </c>
      <c r="F83"/>
    </row>
    <row r="84" spans="1:15">
      <c r="A84" s="18" t="s">
        <v>6</v>
      </c>
      <c r="B84" s="18" t="s">
        <v>118</v>
      </c>
      <c r="F84"/>
    </row>
    <row r="85" spans="1:15">
      <c r="F85"/>
    </row>
    <row r="86" spans="1:15">
      <c r="A86" s="20" t="s">
        <v>7</v>
      </c>
      <c r="B86" s="20" t="s">
        <v>114</v>
      </c>
      <c r="C86" s="20" t="s">
        <v>8</v>
      </c>
      <c r="D86" s="20" t="s">
        <v>9</v>
      </c>
      <c r="E86" s="20" t="s">
        <v>10</v>
      </c>
      <c r="F86" s="20" t="s">
        <v>11</v>
      </c>
      <c r="G86" s="20" t="s">
        <v>12</v>
      </c>
      <c r="H86" s="20" t="s">
        <v>13</v>
      </c>
      <c r="I86" s="20" t="s">
        <v>14</v>
      </c>
      <c r="J86" s="20" t="s">
        <v>15</v>
      </c>
      <c r="K86" s="20" t="s">
        <v>16</v>
      </c>
      <c r="L86" s="20" t="s">
        <v>17</v>
      </c>
      <c r="M86" s="20" t="s">
        <v>18</v>
      </c>
      <c r="N86" s="20" t="s">
        <v>19</v>
      </c>
    </row>
    <row r="87" spans="1:15" ht="15.75">
      <c r="A87" s="7" t="s">
        <v>21</v>
      </c>
      <c r="B87" s="20" t="s">
        <v>115</v>
      </c>
      <c r="C87" s="23">
        <v>0</v>
      </c>
      <c r="D87" s="23">
        <v>0</v>
      </c>
      <c r="E87" s="24">
        <v>0.02</v>
      </c>
      <c r="F87" s="23">
        <v>0</v>
      </c>
      <c r="G87" s="23">
        <v>0</v>
      </c>
      <c r="H87" s="23">
        <v>0</v>
      </c>
      <c r="I87" s="24">
        <v>0.06</v>
      </c>
      <c r="J87" s="23">
        <v>0</v>
      </c>
      <c r="K87" s="23">
        <v>0</v>
      </c>
      <c r="L87" s="23">
        <v>0</v>
      </c>
      <c r="M87" s="24">
        <v>0.54</v>
      </c>
      <c r="N87" s="23">
        <v>0</v>
      </c>
      <c r="O87" s="16">
        <f t="shared" si="1"/>
        <v>0.62</v>
      </c>
    </row>
    <row r="88" spans="1:15" ht="15.75">
      <c r="A88" s="7" t="s">
        <v>23</v>
      </c>
      <c r="B88" s="20" t="s">
        <v>115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2">
        <v>4.0999999999999996</v>
      </c>
      <c r="I88" s="23">
        <v>0</v>
      </c>
      <c r="J88" s="23">
        <v>0</v>
      </c>
      <c r="K88" s="23">
        <v>0</v>
      </c>
      <c r="L88" s="23">
        <v>0</v>
      </c>
      <c r="M88" s="24">
        <v>0.11</v>
      </c>
      <c r="N88" s="23">
        <v>0</v>
      </c>
      <c r="O88" s="16">
        <f t="shared" si="1"/>
        <v>4.21</v>
      </c>
    </row>
    <row r="89" spans="1:15" ht="15.75">
      <c r="A89" s="7" t="s">
        <v>25</v>
      </c>
      <c r="B89" s="20" t="s">
        <v>115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v>13.94</v>
      </c>
      <c r="N89" s="23">
        <v>0</v>
      </c>
      <c r="O89" s="16">
        <f t="shared" si="1"/>
        <v>13.94</v>
      </c>
    </row>
    <row r="90" spans="1:15" ht="15.75">
      <c r="A90" s="9" t="s">
        <v>27</v>
      </c>
      <c r="B90" s="20" t="s">
        <v>115</v>
      </c>
      <c r="C90" s="23">
        <v>0</v>
      </c>
      <c r="D90" s="24">
        <v>0.11</v>
      </c>
      <c r="E90" s="24">
        <v>0.35</v>
      </c>
      <c r="F90" s="23">
        <v>133</v>
      </c>
      <c r="G90" s="22">
        <v>41.1</v>
      </c>
      <c r="H90" s="22">
        <v>0.8</v>
      </c>
      <c r="I90" s="24">
        <v>6.08</v>
      </c>
      <c r="J90" s="23">
        <v>118</v>
      </c>
      <c r="K90" s="23">
        <v>0</v>
      </c>
      <c r="L90" s="23">
        <v>0</v>
      </c>
      <c r="M90" s="24">
        <v>441.44</v>
      </c>
      <c r="N90" s="23">
        <v>0</v>
      </c>
      <c r="O90" s="16">
        <f t="shared" si="1"/>
        <v>740.88000000000011</v>
      </c>
    </row>
    <row r="91" spans="1:15" ht="15.75">
      <c r="A91" s="7" t="s">
        <v>29</v>
      </c>
      <c r="B91" s="20" t="s">
        <v>115</v>
      </c>
      <c r="C91" s="23">
        <v>0</v>
      </c>
      <c r="D91" s="23">
        <v>0</v>
      </c>
      <c r="E91" s="22">
        <v>0.5</v>
      </c>
      <c r="F91" s="23">
        <v>1</v>
      </c>
      <c r="G91" s="24">
        <v>30.66</v>
      </c>
      <c r="H91" s="22">
        <v>0.4</v>
      </c>
      <c r="I91" s="24">
        <v>0.12</v>
      </c>
      <c r="J91" s="23">
        <v>3</v>
      </c>
      <c r="K91" s="24">
        <v>7.0000000000000007E-2</v>
      </c>
      <c r="L91" s="23">
        <v>0</v>
      </c>
      <c r="M91" s="24">
        <v>2.14</v>
      </c>
      <c r="N91" s="24">
        <v>28.53</v>
      </c>
      <c r="O91" s="16">
        <f t="shared" si="1"/>
        <v>66.419999999999987</v>
      </c>
    </row>
    <row r="92" spans="1:15" ht="15.75">
      <c r="A92" s="7" t="s">
        <v>31</v>
      </c>
      <c r="B92" s="20" t="s">
        <v>115</v>
      </c>
      <c r="C92" s="23">
        <v>2</v>
      </c>
      <c r="D92" s="24">
        <v>13.71</v>
      </c>
      <c r="E92" s="24">
        <v>12.44</v>
      </c>
      <c r="F92" s="23">
        <v>140</v>
      </c>
      <c r="G92" s="24">
        <v>342.94</v>
      </c>
      <c r="H92" s="22">
        <v>152.4</v>
      </c>
      <c r="I92" s="24">
        <v>1.49</v>
      </c>
      <c r="J92" s="23">
        <v>4</v>
      </c>
      <c r="K92" s="24">
        <v>10.26</v>
      </c>
      <c r="L92" s="24">
        <v>14.42</v>
      </c>
      <c r="M92" s="24">
        <v>6.86</v>
      </c>
      <c r="N92" s="24">
        <v>6.85</v>
      </c>
      <c r="O92" s="16">
        <f t="shared" si="1"/>
        <v>707.37</v>
      </c>
    </row>
    <row r="93" spans="1:15" ht="15.75">
      <c r="A93" s="9" t="s">
        <v>32</v>
      </c>
      <c r="B93" s="20" t="s">
        <v>115</v>
      </c>
      <c r="C93" s="22">
        <v>2.2999999999999998</v>
      </c>
      <c r="D93" s="24">
        <v>6.76</v>
      </c>
      <c r="E93" s="24">
        <v>9.19</v>
      </c>
      <c r="F93" s="23">
        <v>782</v>
      </c>
      <c r="G93" s="24">
        <v>212.12</v>
      </c>
      <c r="H93" s="22">
        <v>97.1</v>
      </c>
      <c r="I93" s="24">
        <v>1.22</v>
      </c>
      <c r="J93" s="23">
        <v>54</v>
      </c>
      <c r="K93" s="24">
        <v>4.21</v>
      </c>
      <c r="L93" s="24">
        <v>9.1300000000000008</v>
      </c>
      <c r="M93" s="24">
        <v>0.54</v>
      </c>
      <c r="N93" s="24">
        <v>98.16</v>
      </c>
      <c r="O93" s="16">
        <f t="shared" si="1"/>
        <v>1276.7300000000002</v>
      </c>
    </row>
    <row r="94" spans="1:15" ht="15.75">
      <c r="A94" s="7" t="s">
        <v>33</v>
      </c>
      <c r="B94" s="20" t="s">
        <v>115</v>
      </c>
      <c r="C94" s="22">
        <v>1.6</v>
      </c>
      <c r="D94" s="24">
        <v>1.1399999999999999</v>
      </c>
      <c r="E94" s="24">
        <v>0.37</v>
      </c>
      <c r="F94" s="23">
        <v>68</v>
      </c>
      <c r="G94" s="24">
        <v>65.040000000000006</v>
      </c>
      <c r="H94" s="23">
        <v>32</v>
      </c>
      <c r="I94" s="22">
        <v>1.9</v>
      </c>
      <c r="J94" s="23">
        <v>9</v>
      </c>
      <c r="K94" s="24">
        <v>13.52</v>
      </c>
      <c r="L94" s="24">
        <v>3.22</v>
      </c>
      <c r="M94" s="24">
        <v>0.75</v>
      </c>
      <c r="N94" s="24">
        <v>25.11</v>
      </c>
      <c r="O94" s="16">
        <f t="shared" si="1"/>
        <v>221.65000000000003</v>
      </c>
    </row>
    <row r="95" spans="1:15" ht="15.75">
      <c r="A95" s="7" t="s">
        <v>34</v>
      </c>
      <c r="B95" s="20" t="s">
        <v>115</v>
      </c>
      <c r="C95" s="22">
        <v>0.2</v>
      </c>
      <c r="D95" s="24">
        <v>0.27</v>
      </c>
      <c r="E95" s="23">
        <v>0</v>
      </c>
      <c r="F95" s="23">
        <v>34</v>
      </c>
      <c r="G95" s="24">
        <v>15.84</v>
      </c>
      <c r="H95" s="22">
        <v>23.7</v>
      </c>
      <c r="I95" s="23">
        <v>0</v>
      </c>
      <c r="J95" s="23">
        <v>2</v>
      </c>
      <c r="K95" s="24">
        <v>2.87</v>
      </c>
      <c r="L95" s="24">
        <v>1.04</v>
      </c>
      <c r="M95" s="23">
        <v>0</v>
      </c>
      <c r="N95" s="23">
        <v>0</v>
      </c>
      <c r="O95" s="16">
        <f t="shared" si="1"/>
        <v>79.920000000000016</v>
      </c>
    </row>
    <row r="96" spans="1:15" ht="15.75">
      <c r="A96" s="9" t="s">
        <v>35</v>
      </c>
      <c r="B96" s="20" t="s">
        <v>115</v>
      </c>
      <c r="C96" s="22">
        <v>2.8</v>
      </c>
      <c r="D96" s="24">
        <v>19.87</v>
      </c>
      <c r="E96" s="24">
        <v>1.28</v>
      </c>
      <c r="F96" s="23">
        <v>122</v>
      </c>
      <c r="G96" s="24">
        <v>35.31</v>
      </c>
      <c r="H96" s="23">
        <v>15</v>
      </c>
      <c r="I96" s="24">
        <v>2.63</v>
      </c>
      <c r="J96" s="23">
        <v>26</v>
      </c>
      <c r="K96" s="24">
        <v>3.14</v>
      </c>
      <c r="L96" s="24">
        <v>7.47</v>
      </c>
      <c r="M96" s="24">
        <v>3.64</v>
      </c>
      <c r="N96" s="22">
        <v>19.399999999999999</v>
      </c>
      <c r="O96" s="16">
        <f t="shared" si="1"/>
        <v>258.53999999999996</v>
      </c>
    </row>
    <row r="97" spans="1:15" ht="15.75">
      <c r="A97" s="7" t="s">
        <v>36</v>
      </c>
      <c r="B97" s="20" t="s">
        <v>115</v>
      </c>
      <c r="C97" s="22">
        <v>10.8</v>
      </c>
      <c r="D97" s="24">
        <v>24.58</v>
      </c>
      <c r="E97" s="24">
        <v>16.63</v>
      </c>
      <c r="F97" s="23">
        <v>475</v>
      </c>
      <c r="G97" s="24">
        <v>591.47</v>
      </c>
      <c r="H97" s="22">
        <v>606.29999999999995</v>
      </c>
      <c r="I97" s="24">
        <v>8.5399999999999991</v>
      </c>
      <c r="J97" s="23">
        <v>92</v>
      </c>
      <c r="K97" s="24">
        <v>16.62</v>
      </c>
      <c r="L97" s="24">
        <v>6.85</v>
      </c>
      <c r="M97" s="24">
        <v>78.36</v>
      </c>
      <c r="N97" s="24">
        <v>397.19</v>
      </c>
      <c r="O97" s="16">
        <f t="shared" si="1"/>
        <v>2324.3399999999997</v>
      </c>
    </row>
    <row r="98" spans="1:15" ht="15.75">
      <c r="A98" s="7" t="s">
        <v>37</v>
      </c>
      <c r="B98" s="20" t="s">
        <v>115</v>
      </c>
      <c r="C98" s="23">
        <v>0</v>
      </c>
      <c r="D98" s="24">
        <v>0.04</v>
      </c>
      <c r="E98" s="24">
        <v>0.03</v>
      </c>
      <c r="F98" s="23">
        <v>0</v>
      </c>
      <c r="G98" s="24">
        <v>1.57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16">
        <f t="shared" si="1"/>
        <v>1.6400000000000001</v>
      </c>
    </row>
    <row r="99" spans="1:15" ht="15.75">
      <c r="A99" s="7" t="s">
        <v>38</v>
      </c>
      <c r="B99" s="20" t="s">
        <v>115</v>
      </c>
      <c r="C99" s="22">
        <v>26.3</v>
      </c>
      <c r="D99" s="24">
        <v>210.54</v>
      </c>
      <c r="E99" s="23">
        <v>17</v>
      </c>
      <c r="F99" s="23">
        <v>542</v>
      </c>
      <c r="G99" s="24">
        <v>989.11</v>
      </c>
      <c r="H99" s="22">
        <v>387.4</v>
      </c>
      <c r="I99" s="24">
        <v>18.940000000000001</v>
      </c>
      <c r="J99" s="23">
        <v>167</v>
      </c>
      <c r="K99" s="24">
        <v>92.69</v>
      </c>
      <c r="L99" s="24">
        <v>29.06</v>
      </c>
      <c r="M99" s="24">
        <v>8.36</v>
      </c>
      <c r="N99" s="24">
        <v>512.47</v>
      </c>
      <c r="O99" s="16">
        <f t="shared" si="1"/>
        <v>3000.87</v>
      </c>
    </row>
    <row r="100" spans="1:15" ht="15.75">
      <c r="A100" s="9" t="s">
        <v>39</v>
      </c>
      <c r="B100" s="20" t="s">
        <v>115</v>
      </c>
      <c r="C100" s="23">
        <v>0</v>
      </c>
      <c r="D100" s="24">
        <v>5.96</v>
      </c>
      <c r="E100" s="24">
        <v>15.53</v>
      </c>
      <c r="F100" s="23">
        <v>79</v>
      </c>
      <c r="G100" s="24">
        <v>192.51</v>
      </c>
      <c r="H100" s="22">
        <v>393.6</v>
      </c>
      <c r="I100" s="24">
        <v>3.32</v>
      </c>
      <c r="J100" s="23">
        <v>29</v>
      </c>
      <c r="K100" s="24">
        <v>18.05</v>
      </c>
      <c r="L100" s="24">
        <v>15.36</v>
      </c>
      <c r="M100" s="24">
        <v>80.61</v>
      </c>
      <c r="N100" s="24">
        <v>142.66999999999999</v>
      </c>
      <c r="O100" s="16">
        <f t="shared" si="1"/>
        <v>975.61</v>
      </c>
    </row>
    <row r="101" spans="1:15" ht="15.75">
      <c r="A101" s="7" t="s">
        <v>40</v>
      </c>
      <c r="B101" s="20" t="s">
        <v>115</v>
      </c>
      <c r="C101" s="22">
        <v>46.9</v>
      </c>
      <c r="D101" s="24">
        <v>163.44</v>
      </c>
      <c r="E101" s="24">
        <v>34.840000000000003</v>
      </c>
      <c r="F101" s="23">
        <v>1306</v>
      </c>
      <c r="G101" s="24">
        <v>937.34</v>
      </c>
      <c r="H101" s="22">
        <v>833.6</v>
      </c>
      <c r="I101" s="24">
        <v>59.72</v>
      </c>
      <c r="J101" s="23">
        <v>254</v>
      </c>
      <c r="K101" s="24">
        <v>116.16</v>
      </c>
      <c r="L101" s="24">
        <v>51.57</v>
      </c>
      <c r="M101" s="24">
        <v>179.77</v>
      </c>
      <c r="N101" s="24">
        <v>4428.49</v>
      </c>
      <c r="O101" s="16">
        <f t="shared" si="1"/>
        <v>8411.83</v>
      </c>
    </row>
    <row r="102" spans="1:15" ht="15.75">
      <c r="A102" s="9" t="s">
        <v>41</v>
      </c>
      <c r="B102" s="20" t="s">
        <v>115</v>
      </c>
      <c r="C102" s="22">
        <v>52.7</v>
      </c>
      <c r="D102" s="24">
        <v>70.040000000000006</v>
      </c>
      <c r="E102" s="24">
        <v>82.47</v>
      </c>
      <c r="F102" s="23">
        <v>4972</v>
      </c>
      <c r="G102" s="24">
        <v>1963.53</v>
      </c>
      <c r="H102" s="23">
        <v>960</v>
      </c>
      <c r="I102" s="24">
        <v>34.69</v>
      </c>
      <c r="J102" s="23">
        <v>813</v>
      </c>
      <c r="K102" s="24">
        <v>330.08</v>
      </c>
      <c r="L102" s="24">
        <v>365.99</v>
      </c>
      <c r="M102" s="24">
        <v>694.42</v>
      </c>
      <c r="N102" s="24">
        <v>2316.9699999999998</v>
      </c>
      <c r="O102" s="16">
        <f t="shared" si="1"/>
        <v>12655.89</v>
      </c>
    </row>
    <row r="103" spans="1:15" ht="15.75">
      <c r="A103" s="7" t="s">
        <v>42</v>
      </c>
      <c r="B103" s="20" t="s">
        <v>115</v>
      </c>
      <c r="C103" s="22">
        <v>20.7</v>
      </c>
      <c r="D103" s="24">
        <v>408.74</v>
      </c>
      <c r="E103" s="24">
        <v>22.54</v>
      </c>
      <c r="F103" s="23">
        <v>332</v>
      </c>
      <c r="G103" s="24">
        <v>5441.15</v>
      </c>
      <c r="H103" s="22">
        <v>1356.7</v>
      </c>
      <c r="I103" s="22">
        <v>2.2000000000000002</v>
      </c>
      <c r="J103" s="23">
        <v>285</v>
      </c>
      <c r="K103" s="24">
        <v>61.51</v>
      </c>
      <c r="L103" s="24">
        <v>181.39</v>
      </c>
      <c r="M103" s="24">
        <v>113.95</v>
      </c>
      <c r="N103" s="22">
        <v>231.7</v>
      </c>
      <c r="O103" s="16">
        <f t="shared" si="1"/>
        <v>8457.58</v>
      </c>
    </row>
    <row r="104" spans="1:15" ht="15.75">
      <c r="A104" s="7" t="s">
        <v>43</v>
      </c>
      <c r="B104" s="20" t="s">
        <v>115</v>
      </c>
      <c r="C104" s="22">
        <v>2.1</v>
      </c>
      <c r="D104" s="24">
        <v>82.04</v>
      </c>
      <c r="E104" s="24">
        <v>30.76</v>
      </c>
      <c r="F104" s="23">
        <v>585</v>
      </c>
      <c r="G104" s="24">
        <v>1036.8900000000001</v>
      </c>
      <c r="H104" s="22">
        <v>1263.2</v>
      </c>
      <c r="I104" s="24">
        <v>53.81</v>
      </c>
      <c r="J104" s="23">
        <v>473</v>
      </c>
      <c r="K104" s="24">
        <v>181.76</v>
      </c>
      <c r="L104" s="24">
        <v>303.31</v>
      </c>
      <c r="M104" s="22">
        <v>78.900000000000006</v>
      </c>
      <c r="N104" s="24">
        <v>3252.89</v>
      </c>
      <c r="O104" s="16">
        <f t="shared" si="1"/>
        <v>7343.66</v>
      </c>
    </row>
    <row r="105" spans="1:15" ht="15.75">
      <c r="A105" s="7" t="s">
        <v>44</v>
      </c>
      <c r="B105" s="20" t="s">
        <v>115</v>
      </c>
      <c r="C105" s="22">
        <v>4.7</v>
      </c>
      <c r="D105" s="24">
        <v>150.49</v>
      </c>
      <c r="E105" s="24">
        <v>115.89</v>
      </c>
      <c r="F105" s="23">
        <v>1691</v>
      </c>
      <c r="G105" s="24">
        <v>3070.73</v>
      </c>
      <c r="H105" s="22">
        <v>2685.7</v>
      </c>
      <c r="I105" s="24">
        <v>25.55</v>
      </c>
      <c r="J105" s="23">
        <v>511</v>
      </c>
      <c r="K105" s="24">
        <v>186.84</v>
      </c>
      <c r="L105" s="24">
        <v>113.94</v>
      </c>
      <c r="M105" s="22">
        <v>238.3</v>
      </c>
      <c r="N105" s="24">
        <v>546.71</v>
      </c>
      <c r="O105" s="16">
        <f t="shared" si="1"/>
        <v>9340.8499999999985</v>
      </c>
    </row>
    <row r="106" spans="1:15" ht="15.75">
      <c r="A106" s="7" t="s">
        <v>45</v>
      </c>
      <c r="B106" s="20" t="s">
        <v>115</v>
      </c>
      <c r="C106" s="22">
        <v>18.100000000000001</v>
      </c>
      <c r="D106" s="24">
        <v>45.54</v>
      </c>
      <c r="E106" s="24">
        <v>4.3499999999999996</v>
      </c>
      <c r="F106" s="23">
        <v>3</v>
      </c>
      <c r="G106" s="24">
        <v>218.56</v>
      </c>
      <c r="H106" s="22">
        <v>572.70000000000005</v>
      </c>
      <c r="I106" s="24">
        <v>7.35</v>
      </c>
      <c r="J106" s="23">
        <v>107</v>
      </c>
      <c r="K106" s="24">
        <v>64.91</v>
      </c>
      <c r="L106" s="24">
        <v>17.64</v>
      </c>
      <c r="M106" s="23">
        <v>0</v>
      </c>
      <c r="N106" s="23">
        <v>0</v>
      </c>
      <c r="O106" s="16">
        <f t="shared" si="1"/>
        <v>1059.1500000000001</v>
      </c>
    </row>
    <row r="107" spans="1:15" ht="15.75">
      <c r="A107" s="7" t="s">
        <v>46</v>
      </c>
      <c r="B107" s="20" t="s">
        <v>115</v>
      </c>
      <c r="C107" s="22">
        <v>440.4</v>
      </c>
      <c r="D107" s="24">
        <v>143.72999999999999</v>
      </c>
      <c r="E107" s="24">
        <v>27.12</v>
      </c>
      <c r="F107" s="23">
        <v>17938</v>
      </c>
      <c r="G107" s="24">
        <v>28053.95</v>
      </c>
      <c r="H107" s="22">
        <v>4543.1000000000004</v>
      </c>
      <c r="I107" s="24">
        <v>183.37</v>
      </c>
      <c r="J107" s="23">
        <v>838</v>
      </c>
      <c r="K107" s="24">
        <v>638.71</v>
      </c>
      <c r="L107" s="24">
        <v>398.68</v>
      </c>
      <c r="M107" s="24">
        <v>460.09</v>
      </c>
      <c r="N107" s="24">
        <v>6676.98</v>
      </c>
      <c r="O107" s="16">
        <f t="shared" si="1"/>
        <v>60342.12999999999</v>
      </c>
    </row>
    <row r="108" spans="1:15" ht="15.75">
      <c r="A108" s="7" t="s">
        <v>48</v>
      </c>
      <c r="B108" s="20" t="s">
        <v>115</v>
      </c>
      <c r="C108" s="22">
        <v>2.5</v>
      </c>
      <c r="D108" s="24">
        <v>0.46</v>
      </c>
      <c r="E108" s="24">
        <v>7.36</v>
      </c>
      <c r="F108" s="23">
        <v>60</v>
      </c>
      <c r="G108" s="24">
        <v>211.06</v>
      </c>
      <c r="H108" s="22">
        <v>65.400000000000006</v>
      </c>
      <c r="I108" s="24">
        <v>1.34</v>
      </c>
      <c r="J108" s="23">
        <v>47</v>
      </c>
      <c r="K108" s="22">
        <v>3.6</v>
      </c>
      <c r="L108" s="24">
        <v>16.91</v>
      </c>
      <c r="M108" s="24">
        <v>21.98</v>
      </c>
      <c r="N108" s="24">
        <v>61.63</v>
      </c>
      <c r="O108" s="16">
        <f t="shared" si="1"/>
        <v>499.24</v>
      </c>
    </row>
    <row r="109" spans="1:15" ht="15.75">
      <c r="A109" s="7" t="s">
        <v>49</v>
      </c>
      <c r="B109" s="20" t="s">
        <v>115</v>
      </c>
      <c r="C109" s="22">
        <v>84.5</v>
      </c>
      <c r="D109" s="24">
        <v>101.64</v>
      </c>
      <c r="E109" s="24">
        <v>4.71</v>
      </c>
      <c r="F109" s="23">
        <v>636</v>
      </c>
      <c r="G109" s="24">
        <v>5216.63</v>
      </c>
      <c r="H109" s="22">
        <v>136.1</v>
      </c>
      <c r="I109" s="24">
        <v>2.72</v>
      </c>
      <c r="J109" s="23">
        <v>880</v>
      </c>
      <c r="K109" s="24">
        <v>13.78</v>
      </c>
      <c r="L109" s="24">
        <v>83.53</v>
      </c>
      <c r="M109" s="22">
        <v>606.20000000000005</v>
      </c>
      <c r="N109" s="24">
        <v>814.93</v>
      </c>
      <c r="O109" s="16">
        <f t="shared" si="1"/>
        <v>8580.74</v>
      </c>
    </row>
    <row r="110" spans="1:15" ht="15.75">
      <c r="A110" s="7" t="s">
        <v>50</v>
      </c>
      <c r="B110" s="20" t="s">
        <v>115</v>
      </c>
      <c r="C110" s="22">
        <v>19.8</v>
      </c>
      <c r="D110" s="24">
        <v>14.05</v>
      </c>
      <c r="E110" s="24">
        <v>2.46</v>
      </c>
      <c r="F110" s="23">
        <v>183</v>
      </c>
      <c r="G110" s="24">
        <v>255.22</v>
      </c>
      <c r="H110" s="22">
        <v>26.5</v>
      </c>
      <c r="I110" s="24">
        <v>6.85</v>
      </c>
      <c r="J110" s="23">
        <v>18</v>
      </c>
      <c r="K110" s="22">
        <v>7.1</v>
      </c>
      <c r="L110" s="24">
        <v>21.58</v>
      </c>
      <c r="M110" s="24">
        <v>15.97</v>
      </c>
      <c r="N110" s="24">
        <v>206.59</v>
      </c>
      <c r="O110" s="16">
        <f t="shared" si="1"/>
        <v>777.12000000000012</v>
      </c>
    </row>
    <row r="111" spans="1:15" ht="15.75">
      <c r="A111" s="7" t="s">
        <v>51</v>
      </c>
      <c r="B111" s="20" t="s">
        <v>115</v>
      </c>
      <c r="C111" s="22">
        <v>0.7</v>
      </c>
      <c r="D111" s="22">
        <v>0.3</v>
      </c>
      <c r="E111" s="24">
        <v>0.18</v>
      </c>
      <c r="F111" s="23">
        <v>5</v>
      </c>
      <c r="G111" s="22">
        <v>29.3</v>
      </c>
      <c r="H111" s="22">
        <v>13.4</v>
      </c>
      <c r="I111" s="24">
        <v>0.37</v>
      </c>
      <c r="J111" s="23">
        <v>0</v>
      </c>
      <c r="K111" s="24">
        <v>2.11</v>
      </c>
      <c r="L111" s="24">
        <v>0.52</v>
      </c>
      <c r="M111" s="24">
        <v>0.64</v>
      </c>
      <c r="N111" s="24">
        <v>22.83</v>
      </c>
      <c r="O111" s="16">
        <f t="shared" si="1"/>
        <v>75.349999999999994</v>
      </c>
    </row>
    <row r="112" spans="1:15" ht="15.75">
      <c r="A112" s="7" t="s">
        <v>53</v>
      </c>
      <c r="B112" s="20" t="s">
        <v>115</v>
      </c>
      <c r="C112" s="22">
        <v>367.2</v>
      </c>
      <c r="D112" s="24">
        <v>5.74</v>
      </c>
      <c r="E112" s="24">
        <v>2.2200000000000002</v>
      </c>
      <c r="F112" s="23">
        <v>17</v>
      </c>
      <c r="G112" s="24">
        <v>94.93</v>
      </c>
      <c r="H112" s="22">
        <v>228.1</v>
      </c>
      <c r="I112" s="24">
        <v>1.28</v>
      </c>
      <c r="J112" s="23">
        <v>3</v>
      </c>
      <c r="K112" s="24">
        <v>2.93</v>
      </c>
      <c r="L112" s="24">
        <v>0.21</v>
      </c>
      <c r="M112" s="23">
        <v>9</v>
      </c>
      <c r="N112" s="24">
        <v>59.35</v>
      </c>
      <c r="O112" s="16">
        <f t="shared" si="1"/>
        <v>790.96</v>
      </c>
    </row>
    <row r="113" spans="1:15" ht="15.75">
      <c r="A113" s="9" t="s">
        <v>55</v>
      </c>
      <c r="B113" s="20" t="s">
        <v>115</v>
      </c>
      <c r="C113" s="22">
        <v>7.9</v>
      </c>
      <c r="D113" s="24">
        <v>2.39</v>
      </c>
      <c r="E113" s="24">
        <v>0.06</v>
      </c>
      <c r="F113" s="23">
        <v>103</v>
      </c>
      <c r="G113" s="24">
        <v>235.61</v>
      </c>
      <c r="H113" s="22">
        <v>351.4</v>
      </c>
      <c r="I113" s="24">
        <v>0.65</v>
      </c>
      <c r="J113" s="23">
        <v>9</v>
      </c>
      <c r="K113" s="24">
        <v>8.91</v>
      </c>
      <c r="L113" s="22">
        <v>60.7</v>
      </c>
      <c r="M113" s="24">
        <v>11.15</v>
      </c>
      <c r="N113" s="24">
        <v>373.23</v>
      </c>
      <c r="O113" s="16">
        <f t="shared" si="1"/>
        <v>1164</v>
      </c>
    </row>
    <row r="114" spans="1:15" ht="15.75">
      <c r="A114" s="7" t="s">
        <v>56</v>
      </c>
      <c r="B114" s="20" t="s">
        <v>115</v>
      </c>
      <c r="C114" s="22">
        <v>0.6</v>
      </c>
      <c r="D114" s="24">
        <v>3.15</v>
      </c>
      <c r="E114" s="24">
        <v>0.21</v>
      </c>
      <c r="F114" s="23">
        <v>69</v>
      </c>
      <c r="G114" s="24">
        <v>53.35</v>
      </c>
      <c r="H114" s="22">
        <v>28.7</v>
      </c>
      <c r="I114" s="23">
        <v>0</v>
      </c>
      <c r="J114" s="23">
        <v>5</v>
      </c>
      <c r="K114" s="24">
        <v>11.66</v>
      </c>
      <c r="L114" s="23">
        <v>0</v>
      </c>
      <c r="M114" s="23">
        <v>0</v>
      </c>
      <c r="N114" s="23">
        <v>0</v>
      </c>
      <c r="O114" s="16">
        <f t="shared" si="1"/>
        <v>171.67</v>
      </c>
    </row>
    <row r="115" spans="1:15" ht="15.75">
      <c r="A115" s="7" t="s">
        <v>57</v>
      </c>
      <c r="B115" s="20" t="s">
        <v>115</v>
      </c>
      <c r="C115" s="22">
        <v>0.3</v>
      </c>
      <c r="D115" s="24">
        <v>6.34</v>
      </c>
      <c r="E115" s="24">
        <v>1.55</v>
      </c>
      <c r="F115" s="23">
        <v>41</v>
      </c>
      <c r="G115" s="24">
        <v>824.93</v>
      </c>
      <c r="H115" s="22">
        <v>149.80000000000001</v>
      </c>
      <c r="I115" s="23">
        <v>0</v>
      </c>
      <c r="J115" s="23">
        <v>38</v>
      </c>
      <c r="K115" s="24">
        <v>2.08</v>
      </c>
      <c r="L115" s="24">
        <v>1.87</v>
      </c>
      <c r="M115" s="23">
        <v>0</v>
      </c>
      <c r="N115" s="23">
        <v>0</v>
      </c>
      <c r="O115" s="16">
        <f t="shared" si="1"/>
        <v>1065.8699999999997</v>
      </c>
    </row>
    <row r="116" spans="1:15" ht="15.75">
      <c r="A116" s="7" t="s">
        <v>58</v>
      </c>
      <c r="B116" s="20" t="s">
        <v>115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4">
        <v>25.73</v>
      </c>
      <c r="N116" s="23">
        <v>0</v>
      </c>
      <c r="O116" s="16">
        <f t="shared" si="1"/>
        <v>25.73</v>
      </c>
    </row>
    <row r="117" spans="1:15" ht="15.75">
      <c r="A117" s="7" t="s">
        <v>59</v>
      </c>
      <c r="B117" s="20" t="s">
        <v>115</v>
      </c>
      <c r="C117" s="22">
        <v>13.1</v>
      </c>
      <c r="D117" s="24">
        <v>2.54</v>
      </c>
      <c r="E117" s="24">
        <v>2.63</v>
      </c>
      <c r="F117" s="23">
        <v>75</v>
      </c>
      <c r="G117" s="22">
        <v>39.200000000000003</v>
      </c>
      <c r="H117" s="22">
        <v>117.1</v>
      </c>
      <c r="I117" s="24">
        <v>5.16</v>
      </c>
      <c r="J117" s="23">
        <v>3</v>
      </c>
      <c r="K117" s="24">
        <v>13.61</v>
      </c>
      <c r="L117" s="24">
        <v>11.62</v>
      </c>
      <c r="M117" s="22">
        <v>7.5</v>
      </c>
      <c r="N117" s="24">
        <v>228.27</v>
      </c>
      <c r="O117" s="16">
        <f t="shared" si="1"/>
        <v>518.73</v>
      </c>
    </row>
    <row r="118" spans="1:15" ht="15.75">
      <c r="A118" s="7" t="s">
        <v>60</v>
      </c>
      <c r="B118" s="20" t="s">
        <v>115</v>
      </c>
      <c r="C118" s="22">
        <v>2.5</v>
      </c>
      <c r="D118" s="24">
        <v>0.08</v>
      </c>
      <c r="E118" s="24">
        <v>1.73</v>
      </c>
      <c r="F118" s="23">
        <v>0</v>
      </c>
      <c r="G118" s="23">
        <v>0</v>
      </c>
      <c r="H118" s="23">
        <v>2</v>
      </c>
      <c r="I118" s="23">
        <v>0</v>
      </c>
      <c r="J118" s="23">
        <v>0</v>
      </c>
      <c r="K118" s="24">
        <v>0.36</v>
      </c>
      <c r="L118" s="23">
        <v>0</v>
      </c>
      <c r="M118" s="24">
        <v>3.32</v>
      </c>
      <c r="N118" s="24">
        <v>11.41</v>
      </c>
      <c r="O118" s="16">
        <f t="shared" si="1"/>
        <v>21.4</v>
      </c>
    </row>
    <row r="119" spans="1:15" ht="15.75">
      <c r="A119" s="7" t="s">
        <v>61</v>
      </c>
      <c r="B119" s="20" t="s">
        <v>115</v>
      </c>
      <c r="C119" s="23">
        <v>13</v>
      </c>
      <c r="D119" s="23">
        <v>0</v>
      </c>
      <c r="E119" s="24">
        <v>0.92</v>
      </c>
      <c r="F119" s="23">
        <v>156</v>
      </c>
      <c r="G119" s="24">
        <v>51.79</v>
      </c>
      <c r="H119" s="22">
        <v>5.9</v>
      </c>
      <c r="I119" s="24">
        <v>0.91</v>
      </c>
      <c r="J119" s="23">
        <v>0</v>
      </c>
      <c r="K119" s="24">
        <v>4.47</v>
      </c>
      <c r="L119" s="23">
        <v>0</v>
      </c>
      <c r="M119" s="24">
        <v>17.579999999999998</v>
      </c>
      <c r="N119" s="24">
        <v>55.93</v>
      </c>
      <c r="O119" s="16">
        <f t="shared" si="1"/>
        <v>306.5</v>
      </c>
    </row>
    <row r="120" spans="1:15" ht="15.75">
      <c r="A120" s="7" t="s">
        <v>62</v>
      </c>
      <c r="B120" s="20" t="s">
        <v>115</v>
      </c>
      <c r="C120" s="22">
        <v>0.4</v>
      </c>
      <c r="D120" s="24">
        <v>1.03</v>
      </c>
      <c r="E120" s="24">
        <v>0.28000000000000003</v>
      </c>
      <c r="F120" s="23">
        <v>70</v>
      </c>
      <c r="G120" s="24">
        <v>569.53</v>
      </c>
      <c r="H120" s="22">
        <v>95.3</v>
      </c>
      <c r="I120" s="24">
        <v>3.14</v>
      </c>
      <c r="J120" s="23">
        <v>4</v>
      </c>
      <c r="K120" s="24">
        <v>4.17</v>
      </c>
      <c r="L120" s="24">
        <v>25.84</v>
      </c>
      <c r="M120" s="22">
        <v>4.4000000000000004</v>
      </c>
      <c r="N120" s="24">
        <v>112.99</v>
      </c>
      <c r="O120" s="16">
        <f t="shared" si="1"/>
        <v>891.07999999999993</v>
      </c>
    </row>
    <row r="121" spans="1:15" ht="15.75">
      <c r="A121" s="7" t="s">
        <v>63</v>
      </c>
      <c r="B121" s="20" t="s">
        <v>115</v>
      </c>
      <c r="C121" s="22">
        <v>0.8</v>
      </c>
      <c r="D121" s="24">
        <v>0.27</v>
      </c>
      <c r="E121" s="24">
        <v>0.28000000000000003</v>
      </c>
      <c r="F121" s="23">
        <v>34</v>
      </c>
      <c r="G121" s="24">
        <v>22.72</v>
      </c>
      <c r="H121" s="22">
        <v>13.4</v>
      </c>
      <c r="I121" s="24">
        <v>0.19</v>
      </c>
      <c r="J121" s="23">
        <v>3</v>
      </c>
      <c r="K121" s="24">
        <v>2.04</v>
      </c>
      <c r="L121" s="22">
        <v>5.4</v>
      </c>
      <c r="M121" s="24">
        <v>4.6100000000000003</v>
      </c>
      <c r="N121" s="24">
        <v>36.520000000000003</v>
      </c>
      <c r="O121" s="16">
        <f t="shared" si="1"/>
        <v>123.23000000000002</v>
      </c>
    </row>
    <row r="122" spans="1:15" ht="15.75">
      <c r="A122" s="7" t="s">
        <v>65</v>
      </c>
      <c r="B122" s="20" t="s">
        <v>115</v>
      </c>
      <c r="C122" s="22">
        <v>5.4</v>
      </c>
      <c r="D122" s="24">
        <v>1.1399999999999999</v>
      </c>
      <c r="E122" s="24">
        <v>1.66</v>
      </c>
      <c r="F122" s="23">
        <v>24</v>
      </c>
      <c r="G122" s="24">
        <v>253.16</v>
      </c>
      <c r="H122" s="22">
        <v>233.4</v>
      </c>
      <c r="I122" s="24">
        <v>0.95</v>
      </c>
      <c r="J122" s="23">
        <v>20</v>
      </c>
      <c r="K122" s="24">
        <v>9.83</v>
      </c>
      <c r="L122" s="24">
        <v>15.15</v>
      </c>
      <c r="M122" s="24">
        <v>24.98</v>
      </c>
      <c r="N122" s="24">
        <v>17.12</v>
      </c>
      <c r="O122" s="16">
        <f t="shared" si="1"/>
        <v>606.79000000000008</v>
      </c>
    </row>
    <row r="123" spans="1:15" ht="15.75">
      <c r="A123" s="7" t="s">
        <v>66</v>
      </c>
      <c r="B123" s="20" t="s">
        <v>115</v>
      </c>
      <c r="C123" s="22">
        <v>3.1</v>
      </c>
      <c r="D123" s="24">
        <v>0.19</v>
      </c>
      <c r="E123" s="24">
        <v>1.58</v>
      </c>
      <c r="F123" s="23">
        <v>65</v>
      </c>
      <c r="G123" s="24">
        <v>0.36</v>
      </c>
      <c r="H123" s="22">
        <v>18.899999999999999</v>
      </c>
      <c r="I123" s="24">
        <v>0.68</v>
      </c>
      <c r="J123" s="23">
        <v>27</v>
      </c>
      <c r="K123" s="24">
        <v>5.75</v>
      </c>
      <c r="L123" s="24">
        <v>9.75</v>
      </c>
      <c r="M123" s="24">
        <v>2.25</v>
      </c>
      <c r="N123" s="24">
        <v>123.27</v>
      </c>
      <c r="O123" s="16">
        <f t="shared" si="1"/>
        <v>257.83</v>
      </c>
    </row>
    <row r="124" spans="1:15" ht="15.75">
      <c r="A124" s="7" t="s">
        <v>68</v>
      </c>
      <c r="B124" s="20" t="s">
        <v>115</v>
      </c>
      <c r="C124" s="22">
        <v>0.5</v>
      </c>
      <c r="D124" s="23">
        <v>0</v>
      </c>
      <c r="E124" s="24">
        <v>0.08</v>
      </c>
      <c r="F124" s="23">
        <v>73</v>
      </c>
      <c r="G124" s="24">
        <v>122.62</v>
      </c>
      <c r="H124" s="22">
        <v>2.2000000000000002</v>
      </c>
      <c r="I124" s="24">
        <v>0.16</v>
      </c>
      <c r="J124" s="23">
        <v>0</v>
      </c>
      <c r="K124" s="24">
        <v>0.54</v>
      </c>
      <c r="L124" s="24">
        <v>3.32</v>
      </c>
      <c r="M124" s="24">
        <v>2.79</v>
      </c>
      <c r="N124" s="23">
        <v>0</v>
      </c>
      <c r="O124" s="16">
        <f t="shared" si="1"/>
        <v>205.20999999999995</v>
      </c>
    </row>
    <row r="125" spans="1:15" ht="15.75">
      <c r="A125" s="7" t="s">
        <v>69</v>
      </c>
      <c r="B125" s="20" t="s">
        <v>115</v>
      </c>
      <c r="C125" s="23">
        <v>2</v>
      </c>
      <c r="D125" s="24">
        <v>2.66</v>
      </c>
      <c r="E125" s="24">
        <v>0.48</v>
      </c>
      <c r="F125" s="23">
        <v>133</v>
      </c>
      <c r="G125" s="24">
        <v>127.76</v>
      </c>
      <c r="H125" s="22">
        <v>99.2</v>
      </c>
      <c r="I125" s="24">
        <v>1.35</v>
      </c>
      <c r="J125" s="23">
        <v>9</v>
      </c>
      <c r="K125" s="24">
        <v>3.57</v>
      </c>
      <c r="L125" s="24">
        <v>4.88</v>
      </c>
      <c r="M125" s="24">
        <v>6.97</v>
      </c>
      <c r="N125" s="24">
        <v>63.92</v>
      </c>
      <c r="O125" s="16">
        <f t="shared" si="1"/>
        <v>454.79</v>
      </c>
    </row>
    <row r="126" spans="1:15" ht="15.75">
      <c r="A126" s="7" t="s">
        <v>71</v>
      </c>
      <c r="B126" s="20" t="s">
        <v>115</v>
      </c>
      <c r="C126" s="22">
        <v>2.2999999999999998</v>
      </c>
      <c r="D126" s="24">
        <v>2.62</v>
      </c>
      <c r="E126" s="24">
        <v>1.51</v>
      </c>
      <c r="F126" s="23">
        <v>493</v>
      </c>
      <c r="G126" s="24">
        <v>310.27999999999997</v>
      </c>
      <c r="H126" s="22">
        <v>329.1</v>
      </c>
      <c r="I126" s="24">
        <v>3.18</v>
      </c>
      <c r="J126" s="23">
        <v>32</v>
      </c>
      <c r="K126" s="24">
        <v>23.68</v>
      </c>
      <c r="L126" s="24">
        <v>101.59</v>
      </c>
      <c r="M126" s="24">
        <v>14.47</v>
      </c>
      <c r="N126" s="24">
        <v>740.74</v>
      </c>
      <c r="O126" s="16">
        <f t="shared" si="1"/>
        <v>2054.4700000000003</v>
      </c>
    </row>
    <row r="127" spans="1:15" ht="15.75">
      <c r="A127" s="7" t="s">
        <v>72</v>
      </c>
      <c r="B127" s="20" t="s">
        <v>115</v>
      </c>
      <c r="C127" s="22">
        <v>14.7</v>
      </c>
      <c r="D127" s="24">
        <v>19.68</v>
      </c>
      <c r="E127" s="24">
        <v>4.55</v>
      </c>
      <c r="F127" s="23">
        <v>280</v>
      </c>
      <c r="G127" s="24">
        <v>327.76</v>
      </c>
      <c r="H127" s="22">
        <v>238.8</v>
      </c>
      <c r="I127" s="24">
        <v>4.38</v>
      </c>
      <c r="J127" s="23">
        <v>78</v>
      </c>
      <c r="K127" s="24">
        <v>37.090000000000003</v>
      </c>
      <c r="L127" s="24">
        <v>15.25</v>
      </c>
      <c r="M127" s="24">
        <v>61.64</v>
      </c>
      <c r="N127" s="24">
        <v>1603.62</v>
      </c>
      <c r="O127" s="16">
        <f t="shared" si="1"/>
        <v>2685.4700000000003</v>
      </c>
    </row>
    <row r="128" spans="1:15" ht="15.75">
      <c r="A128" s="7" t="s">
        <v>73</v>
      </c>
      <c r="B128" s="20" t="s">
        <v>115</v>
      </c>
      <c r="C128" s="22">
        <v>4.5</v>
      </c>
      <c r="D128" s="24">
        <v>2.2400000000000002</v>
      </c>
      <c r="E128" s="24">
        <v>8.36</v>
      </c>
      <c r="F128" s="23">
        <v>66</v>
      </c>
      <c r="G128" s="24">
        <v>156.83000000000001</v>
      </c>
      <c r="H128" s="22">
        <v>72.099999999999994</v>
      </c>
      <c r="I128" s="24">
        <v>0.33</v>
      </c>
      <c r="J128" s="23">
        <v>10</v>
      </c>
      <c r="K128" s="24">
        <v>4.47</v>
      </c>
      <c r="L128" s="24">
        <v>1.35</v>
      </c>
      <c r="M128" s="24">
        <v>5.25</v>
      </c>
      <c r="N128" s="24">
        <v>67.34</v>
      </c>
      <c r="O128" s="16">
        <f t="shared" si="1"/>
        <v>398.77</v>
      </c>
    </row>
    <row r="129" spans="1:15" ht="15.75">
      <c r="A129" s="7" t="s">
        <v>74</v>
      </c>
      <c r="B129" s="20" t="s">
        <v>115</v>
      </c>
      <c r="C129" s="23">
        <v>5</v>
      </c>
      <c r="D129" s="23">
        <v>0</v>
      </c>
      <c r="E129" s="24">
        <v>0.42</v>
      </c>
      <c r="F129" s="23">
        <v>0</v>
      </c>
      <c r="G129" s="24">
        <v>141.78</v>
      </c>
      <c r="H129" s="22">
        <v>593.79999999999995</v>
      </c>
      <c r="I129" s="23">
        <v>0</v>
      </c>
      <c r="J129" s="23">
        <v>3</v>
      </c>
      <c r="K129" s="24">
        <v>0.48</v>
      </c>
      <c r="L129" s="24">
        <v>3.42</v>
      </c>
      <c r="M129" s="24">
        <v>12.86</v>
      </c>
      <c r="N129" s="24">
        <v>39.950000000000003</v>
      </c>
      <c r="O129" s="16">
        <f t="shared" si="1"/>
        <v>800.71</v>
      </c>
    </row>
    <row r="130" spans="1:15" ht="15.75">
      <c r="A130" s="7" t="s">
        <v>75</v>
      </c>
      <c r="B130" s="20" t="s">
        <v>115</v>
      </c>
      <c r="C130" s="23">
        <v>0</v>
      </c>
      <c r="D130" s="25" t="s">
        <v>116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16">
        <f t="shared" si="1"/>
        <v>0</v>
      </c>
    </row>
    <row r="131" spans="1:15" ht="15.75">
      <c r="A131" s="7" t="s">
        <v>76</v>
      </c>
      <c r="B131" s="20" t="s">
        <v>115</v>
      </c>
      <c r="C131" s="23">
        <v>9</v>
      </c>
      <c r="D131" s="24">
        <v>2.4700000000000002</v>
      </c>
      <c r="E131" s="24">
        <v>1.88</v>
      </c>
      <c r="F131" s="23">
        <v>395</v>
      </c>
      <c r="G131" s="24">
        <v>390.68</v>
      </c>
      <c r="H131" s="23">
        <v>202</v>
      </c>
      <c r="I131" s="24">
        <v>9.84</v>
      </c>
      <c r="J131" s="23">
        <v>74</v>
      </c>
      <c r="K131" s="24">
        <v>19.29</v>
      </c>
      <c r="L131" s="24">
        <v>55.31</v>
      </c>
      <c r="M131" s="24">
        <v>86.19</v>
      </c>
      <c r="N131" s="22">
        <v>13.7</v>
      </c>
      <c r="O131" s="16">
        <f t="shared" si="1"/>
        <v>1259.3599999999999</v>
      </c>
    </row>
    <row r="132" spans="1:15" ht="15.75">
      <c r="A132" s="7" t="s">
        <v>78</v>
      </c>
      <c r="B132" s="20" t="s">
        <v>115</v>
      </c>
      <c r="C132" s="22">
        <v>82.5</v>
      </c>
      <c r="D132" s="24">
        <v>15.08</v>
      </c>
      <c r="E132" s="24">
        <v>1.78</v>
      </c>
      <c r="F132" s="23">
        <v>427</v>
      </c>
      <c r="G132" s="24">
        <v>1593.72</v>
      </c>
      <c r="H132" s="23">
        <v>1001</v>
      </c>
      <c r="I132" s="24">
        <v>10.16</v>
      </c>
      <c r="J132" s="23">
        <v>142</v>
      </c>
      <c r="K132" s="22">
        <v>35.299999999999997</v>
      </c>
      <c r="L132" s="24">
        <v>237.94</v>
      </c>
      <c r="M132" s="24">
        <v>21.65</v>
      </c>
      <c r="N132" s="24">
        <v>254.52</v>
      </c>
      <c r="O132" s="16">
        <f t="shared" si="1"/>
        <v>3822.65</v>
      </c>
    </row>
    <row r="133" spans="1:15" ht="15.75">
      <c r="A133" s="7" t="s">
        <v>79</v>
      </c>
      <c r="B133" s="20" t="s">
        <v>115</v>
      </c>
      <c r="C133" s="22">
        <v>25.1</v>
      </c>
      <c r="D133" s="24">
        <v>2.96</v>
      </c>
      <c r="E133" s="24">
        <v>1.47</v>
      </c>
      <c r="F133" s="23">
        <v>899</v>
      </c>
      <c r="G133" s="24">
        <v>1104.51</v>
      </c>
      <c r="H133" s="22">
        <v>535.70000000000005</v>
      </c>
      <c r="I133" s="24">
        <v>9.94</v>
      </c>
      <c r="J133" s="23">
        <v>9</v>
      </c>
      <c r="K133" s="24">
        <v>7.88</v>
      </c>
      <c r="L133" s="24">
        <v>6.23</v>
      </c>
      <c r="M133" s="24">
        <v>1.93</v>
      </c>
      <c r="N133" s="24">
        <v>1075.1600000000001</v>
      </c>
      <c r="O133" s="16">
        <f t="shared" si="1"/>
        <v>3678.88</v>
      </c>
    </row>
    <row r="134" spans="1:15" ht="15.75">
      <c r="A134" s="7" t="s">
        <v>80</v>
      </c>
      <c r="B134" s="20" t="s">
        <v>115</v>
      </c>
      <c r="C134" s="23">
        <v>0</v>
      </c>
      <c r="D134" s="24">
        <v>11.02</v>
      </c>
      <c r="E134" s="23">
        <v>0</v>
      </c>
      <c r="F134" s="23">
        <v>0</v>
      </c>
      <c r="G134" s="23">
        <v>0</v>
      </c>
      <c r="H134" s="22">
        <v>56.8</v>
      </c>
      <c r="I134" s="22">
        <v>1.6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16">
        <f t="shared" si="1"/>
        <v>69.419999999999987</v>
      </c>
    </row>
    <row r="135" spans="1:15" ht="15.75">
      <c r="A135" s="7" t="s">
        <v>81</v>
      </c>
      <c r="B135" s="20" t="s">
        <v>115</v>
      </c>
      <c r="C135" s="22">
        <v>0.1</v>
      </c>
      <c r="D135" s="24">
        <v>1.67</v>
      </c>
      <c r="E135" s="24">
        <v>0.79</v>
      </c>
      <c r="F135" s="23">
        <v>59</v>
      </c>
      <c r="G135" s="24">
        <v>48.75</v>
      </c>
      <c r="H135" s="22">
        <v>126.3</v>
      </c>
      <c r="I135" s="24">
        <v>0.91</v>
      </c>
      <c r="J135" s="23">
        <v>24</v>
      </c>
      <c r="K135" s="24">
        <v>18.66</v>
      </c>
      <c r="L135" s="24">
        <v>9.86</v>
      </c>
      <c r="M135" s="24">
        <v>3.75</v>
      </c>
      <c r="N135" s="24">
        <v>57.07</v>
      </c>
      <c r="O135" s="16">
        <f t="shared" si="1"/>
        <v>350.86</v>
      </c>
    </row>
    <row r="136" spans="1:15" ht="15.75">
      <c r="A136" s="7" t="s">
        <v>83</v>
      </c>
      <c r="B136" s="20" t="s">
        <v>115</v>
      </c>
      <c r="C136" s="22">
        <v>1.4</v>
      </c>
      <c r="D136" s="24">
        <v>2.73</v>
      </c>
      <c r="E136" s="24">
        <v>1.07</v>
      </c>
      <c r="F136" s="23">
        <v>78</v>
      </c>
      <c r="G136" s="24">
        <v>86.09</v>
      </c>
      <c r="H136" s="22">
        <v>290.5</v>
      </c>
      <c r="I136" s="24">
        <v>9.86</v>
      </c>
      <c r="J136" s="23">
        <v>24</v>
      </c>
      <c r="K136" s="24">
        <v>3.23</v>
      </c>
      <c r="L136" s="24">
        <v>2.39</v>
      </c>
      <c r="M136" s="24">
        <v>3.97</v>
      </c>
      <c r="N136" s="22">
        <v>66.2</v>
      </c>
      <c r="O136" s="16">
        <f t="shared" si="1"/>
        <v>569.44000000000005</v>
      </c>
    </row>
    <row r="137" spans="1:15" ht="15.75">
      <c r="A137" s="7" t="s">
        <v>84</v>
      </c>
      <c r="B137" s="20" t="s">
        <v>115</v>
      </c>
      <c r="C137" s="22">
        <v>7.2</v>
      </c>
      <c r="D137" s="24">
        <v>2.0499999999999998</v>
      </c>
      <c r="E137" s="24">
        <v>0.92</v>
      </c>
      <c r="F137" s="23">
        <v>480</v>
      </c>
      <c r="G137" s="24">
        <v>469.76</v>
      </c>
      <c r="H137" s="23">
        <v>179</v>
      </c>
      <c r="I137" s="22">
        <v>1.1000000000000001</v>
      </c>
      <c r="J137" s="23">
        <v>22</v>
      </c>
      <c r="K137" s="24">
        <v>13.32</v>
      </c>
      <c r="L137" s="24">
        <v>36.01</v>
      </c>
      <c r="M137" s="24">
        <v>55.96</v>
      </c>
      <c r="N137" s="24">
        <v>57.07</v>
      </c>
      <c r="O137" s="16">
        <f t="shared" si="1"/>
        <v>1324.3899999999999</v>
      </c>
    </row>
    <row r="138" spans="1:15" ht="15.75">
      <c r="A138" s="7" t="s">
        <v>85</v>
      </c>
      <c r="B138" s="20" t="s">
        <v>115</v>
      </c>
      <c r="C138" s="22">
        <v>12.8</v>
      </c>
      <c r="D138" s="24">
        <v>10.64</v>
      </c>
      <c r="E138" s="24">
        <v>0.64</v>
      </c>
      <c r="F138" s="23">
        <v>1361</v>
      </c>
      <c r="G138" s="23">
        <v>1325</v>
      </c>
      <c r="H138" s="22">
        <v>39.4</v>
      </c>
      <c r="I138" s="24">
        <v>5.68</v>
      </c>
      <c r="J138" s="23">
        <v>252</v>
      </c>
      <c r="K138" s="22">
        <v>41.4</v>
      </c>
      <c r="L138" s="24">
        <v>273.12</v>
      </c>
      <c r="M138" s="24">
        <v>4.72</v>
      </c>
      <c r="N138" s="24">
        <v>496.49</v>
      </c>
      <c r="O138" s="16">
        <f t="shared" si="1"/>
        <v>3822.8899999999994</v>
      </c>
    </row>
    <row r="139" spans="1:15" ht="15.75">
      <c r="A139" s="7" t="s">
        <v>86</v>
      </c>
      <c r="B139" s="20" t="s">
        <v>115</v>
      </c>
      <c r="C139" s="22">
        <v>1.8</v>
      </c>
      <c r="D139" s="24">
        <v>3.76</v>
      </c>
      <c r="E139" s="22">
        <v>1.1000000000000001</v>
      </c>
      <c r="F139" s="23">
        <v>34</v>
      </c>
      <c r="G139" s="24">
        <v>40.590000000000003</v>
      </c>
      <c r="H139" s="22">
        <v>54.6</v>
      </c>
      <c r="I139" s="24">
        <v>0.17</v>
      </c>
      <c r="J139" s="23">
        <v>0</v>
      </c>
      <c r="K139" s="24">
        <v>0.49</v>
      </c>
      <c r="L139" s="24">
        <v>0.31</v>
      </c>
      <c r="M139" s="24">
        <v>2.36</v>
      </c>
      <c r="N139" s="24">
        <v>22.83</v>
      </c>
      <c r="O139" s="16">
        <f t="shared" si="1"/>
        <v>162.01</v>
      </c>
    </row>
    <row r="140" spans="1:15" ht="15.75">
      <c r="A140" s="7" t="s">
        <v>88</v>
      </c>
      <c r="B140" s="20" t="s">
        <v>115</v>
      </c>
      <c r="C140" s="22">
        <v>6.9</v>
      </c>
      <c r="D140" s="24">
        <v>3.42</v>
      </c>
      <c r="E140" s="24">
        <v>3.62</v>
      </c>
      <c r="F140" s="23">
        <v>537</v>
      </c>
      <c r="G140" s="24">
        <v>535.62</v>
      </c>
      <c r="H140" s="22">
        <v>357.2</v>
      </c>
      <c r="I140" s="24">
        <v>6.62</v>
      </c>
      <c r="J140" s="23">
        <v>22</v>
      </c>
      <c r="K140" s="24">
        <v>12.54</v>
      </c>
      <c r="L140" s="22">
        <v>63.3</v>
      </c>
      <c r="M140" s="24">
        <v>34.090000000000003</v>
      </c>
      <c r="N140" s="24">
        <v>2.2799999999999998</v>
      </c>
      <c r="O140" s="16">
        <f t="shared" si="1"/>
        <v>1584.5899999999997</v>
      </c>
    </row>
    <row r="141" spans="1:15" ht="15.75">
      <c r="A141" s="7" t="s">
        <v>89</v>
      </c>
      <c r="B141" s="20" t="s">
        <v>115</v>
      </c>
      <c r="C141" s="22">
        <v>0.7</v>
      </c>
      <c r="D141" s="23">
        <v>0</v>
      </c>
      <c r="E141" s="24">
        <v>0.01</v>
      </c>
      <c r="F141" s="23">
        <v>0</v>
      </c>
      <c r="G141" s="24">
        <v>24.15</v>
      </c>
      <c r="H141" s="22">
        <v>13.1</v>
      </c>
      <c r="I141" s="24">
        <v>0.74</v>
      </c>
      <c r="J141" s="23">
        <v>1</v>
      </c>
      <c r="K141" s="24">
        <v>0.39</v>
      </c>
      <c r="L141" s="24">
        <v>2.59</v>
      </c>
      <c r="M141" s="24">
        <v>2.04</v>
      </c>
      <c r="N141" s="23">
        <v>0</v>
      </c>
      <c r="O141" s="16">
        <f t="shared" ref="O141:O204" si="2">SUM(C141:N141)</f>
        <v>44.720000000000006</v>
      </c>
    </row>
    <row r="142" spans="1:15" ht="15.75">
      <c r="A142" s="7" t="s">
        <v>90</v>
      </c>
      <c r="B142" s="20" t="s">
        <v>115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2">
        <v>11.3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16">
        <f t="shared" si="2"/>
        <v>11.3</v>
      </c>
    </row>
    <row r="143" spans="1:15" ht="15.75">
      <c r="A143" s="7" t="s">
        <v>91</v>
      </c>
      <c r="B143" s="20" t="s">
        <v>115</v>
      </c>
      <c r="C143" s="22">
        <v>0.6</v>
      </c>
      <c r="D143" s="23">
        <v>0</v>
      </c>
      <c r="E143" s="24">
        <v>0.01</v>
      </c>
      <c r="F143" s="23">
        <v>0</v>
      </c>
      <c r="G143" s="23">
        <v>0</v>
      </c>
      <c r="H143" s="22">
        <v>40.5</v>
      </c>
      <c r="I143" s="23">
        <v>0</v>
      </c>
      <c r="J143" s="23">
        <v>4</v>
      </c>
      <c r="K143" s="23">
        <v>0</v>
      </c>
      <c r="L143" s="23">
        <v>0</v>
      </c>
      <c r="M143" s="24">
        <v>0.86</v>
      </c>
      <c r="N143" s="23">
        <v>0</v>
      </c>
      <c r="O143" s="16">
        <f t="shared" si="2"/>
        <v>45.97</v>
      </c>
    </row>
    <row r="144" spans="1:15" ht="15.75">
      <c r="A144" s="7" t="s">
        <v>93</v>
      </c>
      <c r="B144" s="20" t="s">
        <v>115</v>
      </c>
      <c r="C144" s="22">
        <v>3.1</v>
      </c>
      <c r="D144" s="24">
        <v>0.04</v>
      </c>
      <c r="E144" s="24">
        <v>0.01</v>
      </c>
      <c r="F144" s="23">
        <v>0</v>
      </c>
      <c r="G144" s="24">
        <v>45.72</v>
      </c>
      <c r="H144" s="22">
        <v>16.899999999999999</v>
      </c>
      <c r="I144" s="23">
        <v>0</v>
      </c>
      <c r="J144" s="23">
        <v>4</v>
      </c>
      <c r="K144" s="24">
        <v>0.16</v>
      </c>
      <c r="L144" s="23">
        <v>0</v>
      </c>
      <c r="M144" s="24">
        <v>2.25</v>
      </c>
      <c r="N144" s="23">
        <v>0</v>
      </c>
      <c r="O144" s="16">
        <f t="shared" si="2"/>
        <v>72.179999999999993</v>
      </c>
    </row>
    <row r="145" spans="1:15" ht="15.75">
      <c r="A145" s="7" t="s">
        <v>95</v>
      </c>
      <c r="B145" s="20" t="s">
        <v>115</v>
      </c>
      <c r="C145" s="22">
        <v>1.9</v>
      </c>
      <c r="D145" s="23">
        <v>0</v>
      </c>
      <c r="E145" s="24">
        <v>0.73</v>
      </c>
      <c r="F145" s="23">
        <v>20</v>
      </c>
      <c r="G145" s="24">
        <v>47.48</v>
      </c>
      <c r="H145" s="22">
        <v>17.8</v>
      </c>
      <c r="I145" s="24">
        <v>0.59</v>
      </c>
      <c r="J145" s="23">
        <v>13</v>
      </c>
      <c r="K145" s="24">
        <v>0.57999999999999996</v>
      </c>
      <c r="L145" s="22">
        <v>0.1</v>
      </c>
      <c r="M145" s="24">
        <v>14.04</v>
      </c>
      <c r="N145" s="23">
        <v>0</v>
      </c>
      <c r="O145" s="16">
        <f t="shared" si="2"/>
        <v>116.22</v>
      </c>
    </row>
    <row r="146" spans="1:15" ht="15.75">
      <c r="A146" s="7" t="s">
        <v>96</v>
      </c>
      <c r="B146" s="20" t="s">
        <v>115</v>
      </c>
      <c r="C146" s="22">
        <v>0.1</v>
      </c>
      <c r="D146" s="24">
        <v>0.15</v>
      </c>
      <c r="E146" s="23">
        <v>0</v>
      </c>
      <c r="F146" s="23">
        <v>21</v>
      </c>
      <c r="G146" s="24">
        <v>92.21</v>
      </c>
      <c r="H146" s="22">
        <v>27.5</v>
      </c>
      <c r="I146" s="24">
        <v>0.21</v>
      </c>
      <c r="J146" s="23">
        <v>6</v>
      </c>
      <c r="K146" s="24">
        <v>0.56999999999999995</v>
      </c>
      <c r="L146" s="23">
        <v>0</v>
      </c>
      <c r="M146" s="23">
        <v>0</v>
      </c>
      <c r="N146" s="23">
        <v>0</v>
      </c>
      <c r="O146" s="16">
        <f t="shared" si="2"/>
        <v>147.73999999999998</v>
      </c>
    </row>
    <row r="147" spans="1:15" ht="15.75">
      <c r="A147" s="7" t="s">
        <v>97</v>
      </c>
      <c r="B147" s="20" t="s">
        <v>115</v>
      </c>
      <c r="C147" s="22">
        <v>7.5</v>
      </c>
      <c r="D147" s="23">
        <v>0</v>
      </c>
      <c r="E147" s="24">
        <v>7.0000000000000007E-2</v>
      </c>
      <c r="F147" s="23">
        <v>4</v>
      </c>
      <c r="G147" s="24">
        <v>20.49</v>
      </c>
      <c r="H147" s="23">
        <v>1</v>
      </c>
      <c r="I147" s="23">
        <v>0</v>
      </c>
      <c r="J147" s="23">
        <v>3</v>
      </c>
      <c r="K147" s="22">
        <v>0.3</v>
      </c>
      <c r="L147" s="23">
        <v>0</v>
      </c>
      <c r="M147" s="24">
        <v>0.21</v>
      </c>
      <c r="N147" s="23">
        <v>0</v>
      </c>
      <c r="O147" s="16">
        <f t="shared" si="2"/>
        <v>36.57</v>
      </c>
    </row>
    <row r="148" spans="1:15" ht="15.75">
      <c r="A148" s="7" t="s">
        <v>98</v>
      </c>
      <c r="B148" s="20" t="s">
        <v>115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16">
        <f t="shared" si="2"/>
        <v>0</v>
      </c>
    </row>
    <row r="149" spans="1:15" ht="15.75">
      <c r="A149" s="7" t="s">
        <v>99</v>
      </c>
      <c r="B149" s="20" t="s">
        <v>115</v>
      </c>
      <c r="C149" s="23">
        <v>0</v>
      </c>
      <c r="D149" s="25" t="s">
        <v>116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16">
        <f t="shared" si="2"/>
        <v>0</v>
      </c>
    </row>
    <row r="150" spans="1:15" ht="15.75">
      <c r="A150" s="7" t="s">
        <v>101</v>
      </c>
      <c r="B150" s="20" t="s">
        <v>115</v>
      </c>
      <c r="C150" s="22">
        <v>0.7</v>
      </c>
      <c r="D150" s="24">
        <v>2.13</v>
      </c>
      <c r="E150" s="24">
        <v>0.75</v>
      </c>
      <c r="F150" s="23">
        <v>97</v>
      </c>
      <c r="G150" s="23">
        <v>0</v>
      </c>
      <c r="H150" s="23">
        <v>86</v>
      </c>
      <c r="I150" s="24">
        <v>1.76</v>
      </c>
      <c r="J150" s="23">
        <v>13</v>
      </c>
      <c r="K150" s="24">
        <v>1.93</v>
      </c>
      <c r="L150" s="24">
        <v>3.84</v>
      </c>
      <c r="M150" s="24">
        <v>36.229999999999997</v>
      </c>
      <c r="N150" s="24">
        <v>54.79</v>
      </c>
      <c r="O150" s="16">
        <f t="shared" si="2"/>
        <v>298.13</v>
      </c>
    </row>
    <row r="151" spans="1:15" ht="15.75">
      <c r="A151" s="7" t="s">
        <v>102</v>
      </c>
      <c r="B151" s="20" t="s">
        <v>115</v>
      </c>
      <c r="C151" s="22">
        <v>1.2</v>
      </c>
      <c r="D151" s="24">
        <v>0.38</v>
      </c>
      <c r="E151" s="24">
        <v>0.21</v>
      </c>
      <c r="F151" s="23">
        <v>73</v>
      </c>
      <c r="G151" s="22">
        <v>393.5</v>
      </c>
      <c r="H151" s="22">
        <v>57.9</v>
      </c>
      <c r="I151" s="24">
        <v>1.0900000000000001</v>
      </c>
      <c r="J151" s="23">
        <v>6</v>
      </c>
      <c r="K151" s="24">
        <v>1.83</v>
      </c>
      <c r="L151" s="24">
        <v>6.12</v>
      </c>
      <c r="M151" s="24">
        <v>3.54</v>
      </c>
      <c r="N151" s="24">
        <v>38.81</v>
      </c>
      <c r="O151" s="16">
        <f t="shared" si="2"/>
        <v>583.58000000000015</v>
      </c>
    </row>
    <row r="152" spans="1:15">
      <c r="A152" s="20" t="s">
        <v>103</v>
      </c>
      <c r="B152" s="20" t="s">
        <v>115</v>
      </c>
      <c r="C152" s="23">
        <v>1345</v>
      </c>
      <c r="D152" s="24">
        <v>1572.03</v>
      </c>
      <c r="E152" s="24">
        <v>449.57</v>
      </c>
      <c r="F152" s="23">
        <v>36271</v>
      </c>
      <c r="G152" s="24">
        <v>58502.86</v>
      </c>
      <c r="H152" s="22">
        <v>19862.900000000001</v>
      </c>
      <c r="I152" s="24">
        <v>504.95</v>
      </c>
      <c r="J152" s="23">
        <v>5593</v>
      </c>
      <c r="K152" s="24">
        <v>2061.48</v>
      </c>
      <c r="L152" s="24">
        <v>2599.08</v>
      </c>
      <c r="M152" s="24">
        <v>3535.58</v>
      </c>
      <c r="N152" s="24">
        <v>25462.68</v>
      </c>
      <c r="O152" s="16">
        <f t="shared" si="2"/>
        <v>157760.12999999998</v>
      </c>
    </row>
    <row r="153" spans="1:15">
      <c r="F153"/>
      <c r="O153" s="16">
        <f t="shared" si="2"/>
        <v>0</v>
      </c>
    </row>
    <row r="154" spans="1:15">
      <c r="A154" s="18" t="s">
        <v>117</v>
      </c>
      <c r="F154"/>
      <c r="O154" s="16">
        <f t="shared" si="2"/>
        <v>0</v>
      </c>
    </row>
    <row r="155" spans="1:15">
      <c r="A155" s="18" t="s">
        <v>116</v>
      </c>
      <c r="B155" s="18" t="s">
        <v>109</v>
      </c>
      <c r="F155"/>
      <c r="O155" s="16">
        <f t="shared" si="2"/>
        <v>0</v>
      </c>
    </row>
    <row r="156" spans="1:15">
      <c r="F156"/>
      <c r="O156" s="16">
        <f t="shared" si="2"/>
        <v>0</v>
      </c>
    </row>
    <row r="157" spans="1:15">
      <c r="A157" s="18" t="s">
        <v>4</v>
      </c>
      <c r="B157" s="18" t="s">
        <v>108</v>
      </c>
      <c r="F157"/>
      <c r="O157" s="16">
        <f t="shared" si="2"/>
        <v>0</v>
      </c>
    </row>
    <row r="158" spans="1:15">
      <c r="A158" s="18" t="s">
        <v>5</v>
      </c>
      <c r="B158" s="18" t="s">
        <v>103</v>
      </c>
      <c r="F158"/>
      <c r="O158" s="16">
        <f t="shared" si="2"/>
        <v>0</v>
      </c>
    </row>
    <row r="159" spans="1:15">
      <c r="A159" s="18" t="s">
        <v>6</v>
      </c>
      <c r="B159" s="18" t="s">
        <v>119</v>
      </c>
      <c r="F159"/>
      <c r="O159" s="16">
        <f t="shared" si="2"/>
        <v>0</v>
      </c>
    </row>
    <row r="160" spans="1:15">
      <c r="F160"/>
      <c r="O160" s="16">
        <f t="shared" si="2"/>
        <v>0</v>
      </c>
    </row>
    <row r="161" spans="1:15">
      <c r="A161" s="20" t="s">
        <v>7</v>
      </c>
      <c r="B161" s="20" t="s">
        <v>114</v>
      </c>
      <c r="C161" s="20" t="s">
        <v>8</v>
      </c>
      <c r="D161" s="20" t="s">
        <v>9</v>
      </c>
      <c r="E161" s="20" t="s">
        <v>10</v>
      </c>
      <c r="F161" s="20" t="s">
        <v>11</v>
      </c>
      <c r="G161" s="20" t="s">
        <v>12</v>
      </c>
      <c r="H161" s="20" t="s">
        <v>13</v>
      </c>
      <c r="I161" s="20" t="s">
        <v>14</v>
      </c>
      <c r="J161" s="20" t="s">
        <v>15</v>
      </c>
      <c r="K161" s="20" t="s">
        <v>16</v>
      </c>
      <c r="L161" s="20" t="s">
        <v>17</v>
      </c>
      <c r="M161" s="20" t="s">
        <v>18</v>
      </c>
      <c r="N161" s="20" t="s">
        <v>19</v>
      </c>
      <c r="O161" s="16">
        <f t="shared" si="2"/>
        <v>0</v>
      </c>
    </row>
    <row r="162" spans="1:15" ht="15.75">
      <c r="A162" s="7" t="s">
        <v>21</v>
      </c>
      <c r="B162" s="20" t="s">
        <v>115</v>
      </c>
      <c r="C162" s="22">
        <v>0.1</v>
      </c>
      <c r="D162" s="24">
        <v>13.67</v>
      </c>
      <c r="E162" s="24">
        <v>5.37</v>
      </c>
      <c r="F162" s="23">
        <v>0</v>
      </c>
      <c r="G162" s="23">
        <v>0</v>
      </c>
      <c r="H162" s="22">
        <v>33.1</v>
      </c>
      <c r="I162" s="24">
        <v>9.23</v>
      </c>
      <c r="J162" s="23">
        <v>158</v>
      </c>
      <c r="K162" s="24">
        <v>1.21</v>
      </c>
      <c r="L162" s="23">
        <v>0</v>
      </c>
      <c r="M162" s="24">
        <v>0.96</v>
      </c>
      <c r="N162" s="24">
        <v>2.2799999999999998</v>
      </c>
      <c r="O162" s="16">
        <f t="shared" si="2"/>
        <v>223.92000000000002</v>
      </c>
    </row>
    <row r="163" spans="1:15" ht="15.75">
      <c r="A163" s="7" t="s">
        <v>23</v>
      </c>
      <c r="B163" s="20" t="s">
        <v>115</v>
      </c>
      <c r="C163" s="22">
        <v>12.4</v>
      </c>
      <c r="D163" s="22">
        <v>1.9</v>
      </c>
      <c r="E163" s="24">
        <v>13.14</v>
      </c>
      <c r="F163" s="23">
        <v>122</v>
      </c>
      <c r="G163" s="23">
        <v>0</v>
      </c>
      <c r="H163" s="22">
        <v>21.6</v>
      </c>
      <c r="I163" s="24">
        <v>0.54</v>
      </c>
      <c r="J163" s="23">
        <v>0</v>
      </c>
      <c r="K163" s="22">
        <v>2.4</v>
      </c>
      <c r="L163" s="23">
        <v>0</v>
      </c>
      <c r="M163" s="24">
        <v>0.21</v>
      </c>
      <c r="N163" s="23">
        <v>0</v>
      </c>
      <c r="O163" s="16">
        <f t="shared" si="2"/>
        <v>174.19</v>
      </c>
    </row>
    <row r="164" spans="1:15" ht="15.75">
      <c r="A164" s="7" t="s">
        <v>25</v>
      </c>
      <c r="B164" s="20" t="s">
        <v>115</v>
      </c>
      <c r="C164" s="23">
        <v>0</v>
      </c>
      <c r="D164" s="23">
        <v>0</v>
      </c>
      <c r="E164" s="24">
        <v>0.21</v>
      </c>
      <c r="F164" s="23">
        <v>0</v>
      </c>
      <c r="G164" s="23">
        <v>0</v>
      </c>
      <c r="H164" s="22">
        <v>11.2</v>
      </c>
      <c r="I164" s="23">
        <v>0</v>
      </c>
      <c r="J164" s="23">
        <v>0</v>
      </c>
      <c r="K164" s="22">
        <v>1.2</v>
      </c>
      <c r="L164" s="24">
        <v>0.21</v>
      </c>
      <c r="M164" s="24">
        <v>0.64</v>
      </c>
      <c r="N164" s="23">
        <v>0</v>
      </c>
      <c r="O164" s="16">
        <f t="shared" si="2"/>
        <v>13.46</v>
      </c>
    </row>
    <row r="165" spans="1:15" ht="15.75">
      <c r="A165" s="9" t="s">
        <v>27</v>
      </c>
      <c r="B165" s="20" t="s">
        <v>115</v>
      </c>
      <c r="C165" s="22">
        <v>263.3</v>
      </c>
      <c r="D165" s="24">
        <v>0.04</v>
      </c>
      <c r="E165" s="24">
        <v>2.87</v>
      </c>
      <c r="F165" s="23">
        <v>198</v>
      </c>
      <c r="G165" s="22">
        <v>17.3</v>
      </c>
      <c r="H165" s="22">
        <v>33.700000000000003</v>
      </c>
      <c r="I165" s="22">
        <v>6.5</v>
      </c>
      <c r="J165" s="23">
        <v>36</v>
      </c>
      <c r="K165" s="24">
        <v>3.51</v>
      </c>
      <c r="L165" s="24">
        <v>4.46</v>
      </c>
      <c r="M165" s="24">
        <v>0.64</v>
      </c>
      <c r="N165" s="24">
        <v>37.659999999999997</v>
      </c>
      <c r="O165" s="16">
        <f t="shared" si="2"/>
        <v>603.98</v>
      </c>
    </row>
    <row r="166" spans="1:15" ht="15.75">
      <c r="A166" s="7" t="s">
        <v>29</v>
      </c>
      <c r="B166" s="20" t="s">
        <v>115</v>
      </c>
      <c r="C166" s="22">
        <v>3.7</v>
      </c>
      <c r="D166" s="24">
        <v>0.56999999999999995</v>
      </c>
      <c r="E166" s="24">
        <v>35.47</v>
      </c>
      <c r="F166" s="23">
        <v>53</v>
      </c>
      <c r="G166" s="24">
        <v>95.21</v>
      </c>
      <c r="H166" s="23">
        <v>27</v>
      </c>
      <c r="I166" s="24">
        <v>7.87</v>
      </c>
      <c r="J166" s="23">
        <v>315</v>
      </c>
      <c r="K166" s="24">
        <v>0.77</v>
      </c>
      <c r="L166" s="24">
        <v>9.34</v>
      </c>
      <c r="M166" s="23">
        <v>6</v>
      </c>
      <c r="N166" s="24">
        <v>43.37</v>
      </c>
      <c r="O166" s="16">
        <f t="shared" si="2"/>
        <v>597.29999999999995</v>
      </c>
    </row>
    <row r="167" spans="1:15" ht="15.75">
      <c r="A167" s="7" t="s">
        <v>31</v>
      </c>
      <c r="B167" s="20" t="s">
        <v>115</v>
      </c>
      <c r="C167" s="22">
        <v>246.9</v>
      </c>
      <c r="D167" s="24">
        <v>133.85</v>
      </c>
      <c r="E167" s="24">
        <v>67.489999999999995</v>
      </c>
      <c r="F167" s="23">
        <v>1145</v>
      </c>
      <c r="G167" s="24">
        <v>495.49</v>
      </c>
      <c r="H167" s="22">
        <v>1085.7</v>
      </c>
      <c r="I167" s="24">
        <v>73.510000000000005</v>
      </c>
      <c r="J167" s="23">
        <v>228</v>
      </c>
      <c r="K167" s="24">
        <v>143.83000000000001</v>
      </c>
      <c r="L167" s="24">
        <v>117.47</v>
      </c>
      <c r="M167" s="24">
        <v>84.79</v>
      </c>
      <c r="N167" s="24">
        <v>478.23</v>
      </c>
      <c r="O167" s="16">
        <f t="shared" si="2"/>
        <v>4300.26</v>
      </c>
    </row>
    <row r="168" spans="1:15" ht="15.75">
      <c r="A168" s="9" t="s">
        <v>32</v>
      </c>
      <c r="B168" s="20" t="s">
        <v>115</v>
      </c>
      <c r="C168" s="23">
        <v>301</v>
      </c>
      <c r="D168" s="24">
        <v>394.19</v>
      </c>
      <c r="E168" s="24">
        <v>316.49</v>
      </c>
      <c r="F168" s="23">
        <v>3052</v>
      </c>
      <c r="G168" s="24">
        <v>1043.07</v>
      </c>
      <c r="H168" s="22">
        <v>4701.6000000000004</v>
      </c>
      <c r="I168" s="24">
        <v>161.57</v>
      </c>
      <c r="J168" s="23">
        <v>558</v>
      </c>
      <c r="K168" s="24">
        <v>434.44</v>
      </c>
      <c r="L168" s="24">
        <v>409.88</v>
      </c>
      <c r="M168" s="24">
        <v>54.56</v>
      </c>
      <c r="N168" s="24">
        <v>2129.7800000000002</v>
      </c>
      <c r="O168" s="16">
        <f t="shared" si="2"/>
        <v>13556.58</v>
      </c>
    </row>
    <row r="169" spans="1:15" ht="15.75">
      <c r="A169" s="7" t="s">
        <v>33</v>
      </c>
      <c r="B169" s="20" t="s">
        <v>115</v>
      </c>
      <c r="C169" s="22">
        <v>95.5</v>
      </c>
      <c r="D169" s="24">
        <v>86.75</v>
      </c>
      <c r="E169" s="24">
        <v>31.67</v>
      </c>
      <c r="F169" s="23">
        <v>644</v>
      </c>
      <c r="G169" s="24">
        <v>165.85</v>
      </c>
      <c r="H169" s="23">
        <v>296</v>
      </c>
      <c r="I169" s="24">
        <v>41.68</v>
      </c>
      <c r="J169" s="23">
        <v>142</v>
      </c>
      <c r="K169" s="24">
        <v>40.619999999999997</v>
      </c>
      <c r="L169" s="24">
        <v>81.77</v>
      </c>
      <c r="M169" s="23">
        <v>9</v>
      </c>
      <c r="N169" s="22">
        <v>237.4</v>
      </c>
      <c r="O169" s="16">
        <f t="shared" si="2"/>
        <v>1872.24</v>
      </c>
    </row>
    <row r="170" spans="1:15" ht="15.75">
      <c r="A170" s="7" t="s">
        <v>34</v>
      </c>
      <c r="B170" s="20" t="s">
        <v>115</v>
      </c>
      <c r="C170" s="22">
        <v>9.1999999999999993</v>
      </c>
      <c r="D170" s="24">
        <v>0.23</v>
      </c>
      <c r="E170" s="23">
        <v>0</v>
      </c>
      <c r="F170" s="23">
        <v>189</v>
      </c>
      <c r="G170" s="24">
        <v>15.31</v>
      </c>
      <c r="H170" s="22">
        <v>88.9</v>
      </c>
      <c r="I170" s="24">
        <v>0.33</v>
      </c>
      <c r="J170" s="23">
        <v>4</v>
      </c>
      <c r="K170" s="24">
        <v>3.68</v>
      </c>
      <c r="L170" s="24">
        <v>3.01</v>
      </c>
      <c r="M170" s="23">
        <v>0</v>
      </c>
      <c r="N170" s="24">
        <v>3.42</v>
      </c>
      <c r="O170" s="16">
        <f t="shared" si="2"/>
        <v>317.08</v>
      </c>
    </row>
    <row r="171" spans="1:15" ht="15.75">
      <c r="A171" s="9" t="s">
        <v>35</v>
      </c>
      <c r="B171" s="20" t="s">
        <v>115</v>
      </c>
      <c r="C171" s="22">
        <v>98.6</v>
      </c>
      <c r="D171" s="22">
        <v>18.8</v>
      </c>
      <c r="E171" s="24">
        <v>13.07</v>
      </c>
      <c r="F171" s="23">
        <v>159</v>
      </c>
      <c r="G171" s="24">
        <v>58.73</v>
      </c>
      <c r="H171" s="22">
        <v>106.3</v>
      </c>
      <c r="I171" s="24">
        <v>15.28</v>
      </c>
      <c r="J171" s="23">
        <v>183</v>
      </c>
      <c r="K171" s="24">
        <v>13.13</v>
      </c>
      <c r="L171" s="24">
        <v>45.87</v>
      </c>
      <c r="M171" s="24">
        <v>6.11</v>
      </c>
      <c r="N171" s="24">
        <v>78.75</v>
      </c>
      <c r="O171" s="16">
        <f t="shared" si="2"/>
        <v>796.64</v>
      </c>
    </row>
    <row r="172" spans="1:15" ht="15.75">
      <c r="A172" s="7" t="s">
        <v>36</v>
      </c>
      <c r="B172" s="20" t="s">
        <v>115</v>
      </c>
      <c r="C172" s="22">
        <v>247.9</v>
      </c>
      <c r="D172" s="24">
        <v>294.87</v>
      </c>
      <c r="E172" s="24">
        <v>686.38</v>
      </c>
      <c r="F172" s="23">
        <v>982</v>
      </c>
      <c r="G172" s="24">
        <v>710.25</v>
      </c>
      <c r="H172" s="22">
        <v>1288.8</v>
      </c>
      <c r="I172" s="24">
        <v>102.01</v>
      </c>
      <c r="J172" s="23">
        <v>707</v>
      </c>
      <c r="K172" s="24">
        <v>140.78</v>
      </c>
      <c r="L172" s="22">
        <v>132.30000000000001</v>
      </c>
      <c r="M172" s="24">
        <v>26.16</v>
      </c>
      <c r="N172" s="24">
        <v>514.75</v>
      </c>
      <c r="O172" s="16">
        <f t="shared" si="2"/>
        <v>5833.2</v>
      </c>
    </row>
    <row r="173" spans="1:15" ht="15.75">
      <c r="A173" s="7" t="s">
        <v>37</v>
      </c>
      <c r="B173" s="20" t="s">
        <v>115</v>
      </c>
      <c r="C173" s="23">
        <v>0</v>
      </c>
      <c r="D173" s="24">
        <v>0.04</v>
      </c>
      <c r="E173" s="24">
        <v>5.27</v>
      </c>
      <c r="F173" s="23">
        <v>0</v>
      </c>
      <c r="G173" s="22">
        <v>40.1</v>
      </c>
      <c r="H173" s="22">
        <v>43.8</v>
      </c>
      <c r="I173" s="24">
        <v>39.49</v>
      </c>
      <c r="J173" s="23">
        <v>4</v>
      </c>
      <c r="K173" s="23">
        <v>0</v>
      </c>
      <c r="L173" s="24">
        <v>2.08</v>
      </c>
      <c r="M173" s="23">
        <v>0</v>
      </c>
      <c r="N173" s="24">
        <v>147.24</v>
      </c>
      <c r="O173" s="16">
        <f t="shared" si="2"/>
        <v>282.02000000000004</v>
      </c>
    </row>
    <row r="174" spans="1:15" ht="15.75">
      <c r="A174" s="7" t="s">
        <v>38</v>
      </c>
      <c r="B174" s="20" t="s">
        <v>115</v>
      </c>
      <c r="C174" s="22">
        <v>259.60000000000002</v>
      </c>
      <c r="D174" s="24">
        <v>213.24</v>
      </c>
      <c r="E174" s="24">
        <v>153.77000000000001</v>
      </c>
      <c r="F174" s="23">
        <v>1628</v>
      </c>
      <c r="G174" s="24">
        <v>349.61</v>
      </c>
      <c r="H174" s="22">
        <v>848.9</v>
      </c>
      <c r="I174" s="24">
        <v>194.86</v>
      </c>
      <c r="J174" s="23">
        <v>597</v>
      </c>
      <c r="K174" s="24">
        <v>176.49</v>
      </c>
      <c r="L174" s="24">
        <v>137.38999999999999</v>
      </c>
      <c r="M174" s="24">
        <v>43.31</v>
      </c>
      <c r="N174" s="24">
        <v>513.61</v>
      </c>
      <c r="O174" s="16">
        <f t="shared" si="2"/>
        <v>5115.7800000000007</v>
      </c>
    </row>
    <row r="175" spans="1:15" ht="15.75">
      <c r="A175" s="9" t="s">
        <v>39</v>
      </c>
      <c r="B175" s="20" t="s">
        <v>115</v>
      </c>
      <c r="C175" s="22">
        <v>22.6</v>
      </c>
      <c r="D175" s="22">
        <v>42.5</v>
      </c>
      <c r="E175" s="24">
        <v>10.93</v>
      </c>
      <c r="F175" s="23">
        <v>396</v>
      </c>
      <c r="G175" s="24">
        <v>209.57</v>
      </c>
      <c r="H175" s="22">
        <v>320.8</v>
      </c>
      <c r="I175" s="24">
        <v>19.510000000000002</v>
      </c>
      <c r="J175" s="23">
        <v>192</v>
      </c>
      <c r="K175" s="24">
        <v>48.27</v>
      </c>
      <c r="L175" s="24">
        <v>43.89</v>
      </c>
      <c r="M175" s="24">
        <v>4.6100000000000003</v>
      </c>
      <c r="N175" s="24">
        <v>6.85</v>
      </c>
      <c r="O175" s="16">
        <f t="shared" si="2"/>
        <v>1317.5299999999997</v>
      </c>
    </row>
    <row r="176" spans="1:15" ht="15.75">
      <c r="A176" s="7" t="s">
        <v>40</v>
      </c>
      <c r="B176" s="20" t="s">
        <v>115</v>
      </c>
      <c r="C176" s="22">
        <v>138.19999999999999</v>
      </c>
      <c r="D176" s="24">
        <v>178.56</v>
      </c>
      <c r="E176" s="24">
        <v>50.32</v>
      </c>
      <c r="F176" s="23">
        <v>964</v>
      </c>
      <c r="G176" s="24">
        <v>234.51</v>
      </c>
      <c r="H176" s="22">
        <v>1905.5</v>
      </c>
      <c r="I176" s="24">
        <v>62.63</v>
      </c>
      <c r="J176" s="23">
        <v>194</v>
      </c>
      <c r="K176" s="22">
        <v>1215.0999999999999</v>
      </c>
      <c r="L176" s="24">
        <v>291.38</v>
      </c>
      <c r="M176" s="24">
        <v>90.26</v>
      </c>
      <c r="N176" s="22">
        <v>1354.8</v>
      </c>
      <c r="O176" s="16">
        <f t="shared" si="2"/>
        <v>6679.26</v>
      </c>
    </row>
    <row r="177" spans="1:15" ht="15.75">
      <c r="A177" s="9" t="s">
        <v>41</v>
      </c>
      <c r="B177" s="20" t="s">
        <v>115</v>
      </c>
      <c r="C177" s="22">
        <v>97.4</v>
      </c>
      <c r="D177" s="24">
        <v>202.91</v>
      </c>
      <c r="E177" s="24">
        <v>156.56</v>
      </c>
      <c r="F177" s="23">
        <v>2419</v>
      </c>
      <c r="G177" s="24">
        <v>377.22</v>
      </c>
      <c r="H177" s="23">
        <v>1322</v>
      </c>
      <c r="I177" s="24">
        <v>89.19</v>
      </c>
      <c r="J177" s="23">
        <v>350</v>
      </c>
      <c r="K177" s="24">
        <v>280.57</v>
      </c>
      <c r="L177" s="24">
        <v>172.57</v>
      </c>
      <c r="M177" s="24">
        <v>13.94</v>
      </c>
      <c r="N177" s="24">
        <v>992.99</v>
      </c>
      <c r="O177" s="16">
        <f t="shared" si="2"/>
        <v>6474.3499999999985</v>
      </c>
    </row>
    <row r="178" spans="1:15" ht="15.75">
      <c r="A178" s="7" t="s">
        <v>42</v>
      </c>
      <c r="B178" s="20" t="s">
        <v>115</v>
      </c>
      <c r="C178" s="22">
        <v>0.2</v>
      </c>
      <c r="D178" s="24">
        <v>2.39</v>
      </c>
      <c r="E178" s="24">
        <v>45.41</v>
      </c>
      <c r="F178" s="23">
        <v>3055</v>
      </c>
      <c r="G178" s="24">
        <v>216.23</v>
      </c>
      <c r="H178" s="22">
        <v>158.1</v>
      </c>
      <c r="I178" s="24">
        <v>75.14</v>
      </c>
      <c r="J178" s="23">
        <v>140</v>
      </c>
      <c r="K178" s="24">
        <v>112.49</v>
      </c>
      <c r="L178" s="24">
        <v>31.13</v>
      </c>
      <c r="M178" s="24">
        <v>0.32</v>
      </c>
      <c r="N178" s="24">
        <v>105.01</v>
      </c>
      <c r="O178" s="16">
        <f t="shared" si="2"/>
        <v>3941.42</v>
      </c>
    </row>
    <row r="179" spans="1:15" ht="15.75">
      <c r="A179" s="7" t="s">
        <v>43</v>
      </c>
      <c r="B179" s="20" t="s">
        <v>115</v>
      </c>
      <c r="C179" s="22">
        <v>106.6</v>
      </c>
      <c r="D179" s="24">
        <v>2.39</v>
      </c>
      <c r="E179" s="24">
        <v>41.95</v>
      </c>
      <c r="F179" s="23">
        <v>950</v>
      </c>
      <c r="G179" s="22">
        <v>158.9</v>
      </c>
      <c r="H179" s="22">
        <v>247.5</v>
      </c>
      <c r="I179" s="24">
        <v>36.549999999999997</v>
      </c>
      <c r="J179" s="23">
        <v>165</v>
      </c>
      <c r="K179" s="24">
        <v>90.33</v>
      </c>
      <c r="L179" s="24">
        <v>119.23</v>
      </c>
      <c r="M179" s="24">
        <v>10.18</v>
      </c>
      <c r="N179" s="24">
        <v>127.83</v>
      </c>
      <c r="O179" s="16">
        <f t="shared" si="2"/>
        <v>2056.46</v>
      </c>
    </row>
    <row r="180" spans="1:15" ht="15.75">
      <c r="A180" s="7" t="s">
        <v>44</v>
      </c>
      <c r="B180" s="20" t="s">
        <v>115</v>
      </c>
      <c r="C180" s="22">
        <v>7.6</v>
      </c>
      <c r="D180" s="24">
        <v>139.51</v>
      </c>
      <c r="E180" s="24">
        <v>23.64</v>
      </c>
      <c r="F180" s="23">
        <v>539</v>
      </c>
      <c r="G180" s="24">
        <v>240.58</v>
      </c>
      <c r="H180" s="22">
        <v>188.9</v>
      </c>
      <c r="I180" s="22">
        <v>40.1</v>
      </c>
      <c r="J180" s="23">
        <v>4</v>
      </c>
      <c r="K180" s="24">
        <v>67.59</v>
      </c>
      <c r="L180" s="24">
        <v>39.85</v>
      </c>
      <c r="M180" s="24">
        <v>0.96</v>
      </c>
      <c r="N180" s="24">
        <v>408.61</v>
      </c>
      <c r="O180" s="16">
        <f t="shared" si="2"/>
        <v>1700.3399999999997</v>
      </c>
    </row>
    <row r="181" spans="1:15" ht="15.75">
      <c r="A181" s="7" t="s">
        <v>45</v>
      </c>
      <c r="B181" s="20" t="s">
        <v>115</v>
      </c>
      <c r="C181" s="23">
        <v>0</v>
      </c>
      <c r="D181" s="22">
        <v>0.8</v>
      </c>
      <c r="E181" s="24">
        <v>0.83</v>
      </c>
      <c r="F181" s="23">
        <v>85</v>
      </c>
      <c r="G181" s="24">
        <v>14.92</v>
      </c>
      <c r="H181" s="22">
        <v>312.60000000000002</v>
      </c>
      <c r="I181" s="24">
        <v>1.17</v>
      </c>
      <c r="J181" s="23">
        <v>0</v>
      </c>
      <c r="K181" s="24">
        <v>1.91</v>
      </c>
      <c r="L181" s="24">
        <v>1.97</v>
      </c>
      <c r="M181" s="23">
        <v>0</v>
      </c>
      <c r="N181" s="24">
        <v>41.09</v>
      </c>
      <c r="O181" s="16">
        <f t="shared" si="2"/>
        <v>460.29000000000008</v>
      </c>
    </row>
    <row r="182" spans="1:15" ht="15.75">
      <c r="A182" s="7" t="s">
        <v>46</v>
      </c>
      <c r="B182" s="20" t="s">
        <v>115</v>
      </c>
      <c r="C182" s="23">
        <v>0</v>
      </c>
      <c r="D182" s="24">
        <v>0.04</v>
      </c>
      <c r="E182" s="24">
        <v>1.47</v>
      </c>
      <c r="F182" s="23">
        <v>0</v>
      </c>
      <c r="G182" s="24">
        <v>1.35</v>
      </c>
      <c r="H182" s="22">
        <v>431.9</v>
      </c>
      <c r="I182" s="24">
        <v>0.71</v>
      </c>
      <c r="J182" s="23">
        <v>0</v>
      </c>
      <c r="K182" s="23">
        <v>0</v>
      </c>
      <c r="L182" s="24">
        <v>3.74</v>
      </c>
      <c r="M182" s="24">
        <v>0.21</v>
      </c>
      <c r="N182" s="23">
        <v>0</v>
      </c>
      <c r="O182" s="16">
        <f t="shared" si="2"/>
        <v>439.41999999999996</v>
      </c>
    </row>
    <row r="183" spans="1:15" ht="15.75">
      <c r="A183" s="7" t="s">
        <v>48</v>
      </c>
      <c r="B183" s="20" t="s">
        <v>115</v>
      </c>
      <c r="C183" s="22">
        <v>129.9</v>
      </c>
      <c r="D183" s="24">
        <v>575.53</v>
      </c>
      <c r="E183" s="24">
        <v>443.31</v>
      </c>
      <c r="F183" s="23">
        <v>5143</v>
      </c>
      <c r="G183" s="24">
        <v>1778.07</v>
      </c>
      <c r="H183" s="22">
        <v>7445.2</v>
      </c>
      <c r="I183" s="24">
        <v>128.33000000000001</v>
      </c>
      <c r="J183" s="23">
        <v>708</v>
      </c>
      <c r="K183" s="24">
        <v>615.95000000000005</v>
      </c>
      <c r="L183" s="24">
        <v>528.17999999999995</v>
      </c>
      <c r="M183" s="24">
        <v>204.43</v>
      </c>
      <c r="N183" s="24">
        <v>762.43</v>
      </c>
      <c r="O183" s="16">
        <f t="shared" si="2"/>
        <v>18462.329999999998</v>
      </c>
    </row>
    <row r="184" spans="1:15" ht="15.75">
      <c r="A184" s="7" t="s">
        <v>49</v>
      </c>
      <c r="B184" s="20" t="s">
        <v>115</v>
      </c>
      <c r="C184" s="22">
        <v>108.6</v>
      </c>
      <c r="D184" s="24">
        <v>26.89</v>
      </c>
      <c r="E184" s="24">
        <v>58.99</v>
      </c>
      <c r="F184" s="23">
        <v>415</v>
      </c>
      <c r="G184" s="24">
        <v>29.64</v>
      </c>
      <c r="H184" s="22">
        <v>123.5</v>
      </c>
      <c r="I184" s="24">
        <v>5.12</v>
      </c>
      <c r="J184" s="23">
        <v>54</v>
      </c>
      <c r="K184" s="24">
        <v>29.49</v>
      </c>
      <c r="L184" s="22">
        <v>35.700000000000003</v>
      </c>
      <c r="M184" s="24">
        <v>39.450000000000003</v>
      </c>
      <c r="N184" s="24">
        <v>207.73</v>
      </c>
      <c r="O184" s="16">
        <f t="shared" si="2"/>
        <v>1134.1100000000001</v>
      </c>
    </row>
    <row r="185" spans="1:15" ht="15.75">
      <c r="A185" s="7" t="s">
        <v>50</v>
      </c>
      <c r="B185" s="20" t="s">
        <v>115</v>
      </c>
      <c r="C185" s="22">
        <v>45.8</v>
      </c>
      <c r="D185" s="24">
        <v>42.92</v>
      </c>
      <c r="E185" s="22">
        <v>19.7</v>
      </c>
      <c r="F185" s="23">
        <v>327</v>
      </c>
      <c r="G185" s="22">
        <v>56.3</v>
      </c>
      <c r="H185" s="22">
        <v>399.8</v>
      </c>
      <c r="I185" s="24">
        <v>24.57</v>
      </c>
      <c r="J185" s="23">
        <v>55</v>
      </c>
      <c r="K185" s="24">
        <v>44.08</v>
      </c>
      <c r="L185" s="24">
        <v>41.09</v>
      </c>
      <c r="M185" s="24">
        <v>9.2200000000000006</v>
      </c>
      <c r="N185" s="24">
        <v>225.99</v>
      </c>
      <c r="O185" s="16">
        <f t="shared" si="2"/>
        <v>1291.47</v>
      </c>
    </row>
    <row r="186" spans="1:15" ht="15.75">
      <c r="A186" s="7" t="s">
        <v>51</v>
      </c>
      <c r="B186" s="20" t="s">
        <v>115</v>
      </c>
      <c r="C186" s="22">
        <v>1.4</v>
      </c>
      <c r="D186" s="24">
        <v>0.99</v>
      </c>
      <c r="E186" s="24">
        <v>0.57999999999999996</v>
      </c>
      <c r="F186" s="23">
        <v>25</v>
      </c>
      <c r="G186" s="24">
        <v>7.47</v>
      </c>
      <c r="H186" s="22">
        <v>24.7</v>
      </c>
      <c r="I186" s="24">
        <v>1.23</v>
      </c>
      <c r="J186" s="23">
        <v>5</v>
      </c>
      <c r="K186" s="24">
        <v>4.7300000000000004</v>
      </c>
      <c r="L186" s="24">
        <v>0.93</v>
      </c>
      <c r="M186" s="24">
        <v>0.43</v>
      </c>
      <c r="N186" s="24">
        <v>38.81</v>
      </c>
      <c r="O186" s="16">
        <f t="shared" si="2"/>
        <v>111.27000000000002</v>
      </c>
    </row>
    <row r="187" spans="1:15" ht="15.75">
      <c r="A187" s="7" t="s">
        <v>53</v>
      </c>
      <c r="B187" s="20" t="s">
        <v>115</v>
      </c>
      <c r="C187" s="22">
        <v>6.9</v>
      </c>
      <c r="D187" s="24">
        <v>2.54</v>
      </c>
      <c r="E187" s="24">
        <v>20.39</v>
      </c>
      <c r="F187" s="23">
        <v>216</v>
      </c>
      <c r="G187" s="24">
        <v>73.03</v>
      </c>
      <c r="H187" s="22">
        <v>342.5</v>
      </c>
      <c r="I187" s="24">
        <v>3.17</v>
      </c>
      <c r="J187" s="23">
        <v>8</v>
      </c>
      <c r="K187" s="24">
        <v>12.94</v>
      </c>
      <c r="L187" s="24">
        <v>0.42</v>
      </c>
      <c r="M187" s="24">
        <v>6.54</v>
      </c>
      <c r="N187" s="24">
        <v>58.21</v>
      </c>
      <c r="O187" s="16">
        <f t="shared" si="2"/>
        <v>750.64</v>
      </c>
    </row>
    <row r="188" spans="1:15" ht="15.75">
      <c r="A188" s="9" t="s">
        <v>55</v>
      </c>
      <c r="B188" s="20" t="s">
        <v>115</v>
      </c>
      <c r="C188" s="22">
        <v>13.5</v>
      </c>
      <c r="D188" s="24">
        <v>31.98</v>
      </c>
      <c r="E188" s="24">
        <v>0.09</v>
      </c>
      <c r="F188" s="23">
        <v>278</v>
      </c>
      <c r="G188" s="24">
        <v>28.13</v>
      </c>
      <c r="H188" s="22">
        <v>159.69999999999999</v>
      </c>
      <c r="I188" s="24">
        <v>1.77</v>
      </c>
      <c r="J188" s="23">
        <v>17</v>
      </c>
      <c r="K188" s="24">
        <v>66.010000000000005</v>
      </c>
      <c r="L188" s="24">
        <v>20.86</v>
      </c>
      <c r="M188" s="24">
        <v>3.32</v>
      </c>
      <c r="N188" s="22">
        <v>46.8</v>
      </c>
      <c r="O188" s="16">
        <f t="shared" si="2"/>
        <v>667.16</v>
      </c>
    </row>
    <row r="189" spans="1:15" ht="15.75">
      <c r="A189" s="7" t="s">
        <v>56</v>
      </c>
      <c r="B189" s="20" t="s">
        <v>115</v>
      </c>
      <c r="C189" s="22">
        <v>9.1</v>
      </c>
      <c r="D189" s="24">
        <v>2.62</v>
      </c>
      <c r="E189" s="24">
        <v>1.61</v>
      </c>
      <c r="F189" s="23">
        <v>124</v>
      </c>
      <c r="G189" s="24">
        <v>8.9600000000000009</v>
      </c>
      <c r="H189" s="23">
        <v>26</v>
      </c>
      <c r="I189" s="23">
        <v>0</v>
      </c>
      <c r="J189" s="23">
        <v>28</v>
      </c>
      <c r="K189" s="24">
        <v>18.989999999999998</v>
      </c>
      <c r="L189" s="23">
        <v>0</v>
      </c>
      <c r="M189" s="23">
        <v>0</v>
      </c>
      <c r="N189" s="23">
        <v>0</v>
      </c>
      <c r="O189" s="16">
        <f t="shared" si="2"/>
        <v>219.28</v>
      </c>
    </row>
    <row r="190" spans="1:15" ht="15.75">
      <c r="A190" s="7" t="s">
        <v>57</v>
      </c>
      <c r="B190" s="20" t="s">
        <v>115</v>
      </c>
      <c r="C190" s="22">
        <v>25.7</v>
      </c>
      <c r="D190" s="24">
        <v>31.91</v>
      </c>
      <c r="E190" s="24">
        <v>29.29</v>
      </c>
      <c r="F190" s="23">
        <v>554</v>
      </c>
      <c r="G190" s="24">
        <v>179.83</v>
      </c>
      <c r="H190" s="22">
        <v>619.1</v>
      </c>
      <c r="I190" s="24">
        <v>5.15</v>
      </c>
      <c r="J190" s="23">
        <v>79</v>
      </c>
      <c r="K190" s="24">
        <v>45.55</v>
      </c>
      <c r="L190" s="24">
        <v>67.66</v>
      </c>
      <c r="M190" s="23">
        <v>0</v>
      </c>
      <c r="N190" s="23">
        <v>0</v>
      </c>
      <c r="O190" s="16">
        <f t="shared" si="2"/>
        <v>1637.19</v>
      </c>
    </row>
    <row r="191" spans="1:15" ht="15.75">
      <c r="A191" s="7" t="s">
        <v>58</v>
      </c>
      <c r="B191" s="20" t="s">
        <v>115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2">
        <v>4.4000000000000004</v>
      </c>
      <c r="N191" s="23">
        <v>0</v>
      </c>
      <c r="O191" s="16">
        <f t="shared" si="2"/>
        <v>4.4000000000000004</v>
      </c>
    </row>
    <row r="192" spans="1:15" ht="15.75">
      <c r="A192" s="7" t="s">
        <v>59</v>
      </c>
      <c r="B192" s="20" t="s">
        <v>115</v>
      </c>
      <c r="C192" s="22">
        <v>106.6</v>
      </c>
      <c r="D192" s="24">
        <v>24.84</v>
      </c>
      <c r="E192" s="24">
        <v>105.56</v>
      </c>
      <c r="F192" s="23">
        <v>823</v>
      </c>
      <c r="G192" s="24">
        <v>47.24</v>
      </c>
      <c r="H192" s="23">
        <v>462</v>
      </c>
      <c r="I192" s="24">
        <v>22.22</v>
      </c>
      <c r="J192" s="23">
        <v>6</v>
      </c>
      <c r="K192" s="24">
        <v>57.98</v>
      </c>
      <c r="L192" s="24">
        <v>40.880000000000003</v>
      </c>
      <c r="M192" s="24">
        <v>18.87</v>
      </c>
      <c r="N192" s="24">
        <v>315.02</v>
      </c>
      <c r="O192" s="16">
        <f t="shared" si="2"/>
        <v>2030.21</v>
      </c>
    </row>
    <row r="193" spans="1:15" ht="15.75">
      <c r="A193" s="7" t="s">
        <v>60</v>
      </c>
      <c r="B193" s="20" t="s">
        <v>115</v>
      </c>
      <c r="C193" s="22">
        <v>6.9</v>
      </c>
      <c r="D193" s="23">
        <v>0</v>
      </c>
      <c r="E193" s="24">
        <v>3.23</v>
      </c>
      <c r="F193" s="23">
        <v>14</v>
      </c>
      <c r="G193" s="23">
        <v>0</v>
      </c>
      <c r="H193" s="23">
        <v>8</v>
      </c>
      <c r="I193" s="24">
        <v>1.42</v>
      </c>
      <c r="J193" s="23">
        <v>0</v>
      </c>
      <c r="K193" s="24">
        <v>1.06</v>
      </c>
      <c r="L193" s="24">
        <v>1.25</v>
      </c>
      <c r="M193" s="22">
        <v>4.4000000000000004</v>
      </c>
      <c r="N193" s="24">
        <v>5.71</v>
      </c>
      <c r="O193" s="16">
        <f t="shared" si="2"/>
        <v>45.970000000000006</v>
      </c>
    </row>
    <row r="194" spans="1:15" ht="15.75">
      <c r="A194" s="7" t="s">
        <v>61</v>
      </c>
      <c r="B194" s="20" t="s">
        <v>115</v>
      </c>
      <c r="C194" s="22">
        <v>11.7</v>
      </c>
      <c r="D194" s="24">
        <v>0.84</v>
      </c>
      <c r="E194" s="24">
        <v>18.29</v>
      </c>
      <c r="F194" s="23">
        <v>141</v>
      </c>
      <c r="G194" s="24">
        <v>12.39</v>
      </c>
      <c r="H194" s="22">
        <v>23.2</v>
      </c>
      <c r="I194" s="24">
        <v>2.2200000000000002</v>
      </c>
      <c r="J194" s="23">
        <v>1</v>
      </c>
      <c r="K194" s="24">
        <v>14.81</v>
      </c>
      <c r="L194" s="23">
        <v>0</v>
      </c>
      <c r="M194" s="24">
        <v>6.86</v>
      </c>
      <c r="N194" s="24">
        <v>29.68</v>
      </c>
      <c r="O194" s="16">
        <f t="shared" si="2"/>
        <v>261.98999999999995</v>
      </c>
    </row>
    <row r="195" spans="1:15" ht="15.75">
      <c r="A195" s="7" t="s">
        <v>62</v>
      </c>
      <c r="B195" s="20" t="s">
        <v>115</v>
      </c>
      <c r="C195" s="23">
        <v>11</v>
      </c>
      <c r="D195" s="24">
        <v>0.27</v>
      </c>
      <c r="E195" s="24">
        <v>5.21</v>
      </c>
      <c r="F195" s="23">
        <v>444</v>
      </c>
      <c r="G195" s="24">
        <v>147.03</v>
      </c>
      <c r="H195" s="22">
        <v>376.1</v>
      </c>
      <c r="I195" s="24">
        <v>8.1199999999999992</v>
      </c>
      <c r="J195" s="23">
        <v>9</v>
      </c>
      <c r="K195" s="24">
        <v>25.05</v>
      </c>
      <c r="L195" s="24">
        <v>98.79</v>
      </c>
      <c r="M195" s="24">
        <v>13.08</v>
      </c>
      <c r="N195" s="24">
        <v>11.41</v>
      </c>
      <c r="O195" s="16">
        <f t="shared" si="2"/>
        <v>1149.06</v>
      </c>
    </row>
    <row r="196" spans="1:15" ht="15.75">
      <c r="A196" s="7" t="s">
        <v>63</v>
      </c>
      <c r="B196" s="20" t="s">
        <v>115</v>
      </c>
      <c r="C196" s="22">
        <v>4.0999999999999996</v>
      </c>
      <c r="D196" s="24">
        <v>2.2799999999999998</v>
      </c>
      <c r="E196" s="24">
        <v>6.51</v>
      </c>
      <c r="F196" s="23">
        <v>529</v>
      </c>
      <c r="G196" s="24">
        <v>8.56</v>
      </c>
      <c r="H196" s="22">
        <v>22.2</v>
      </c>
      <c r="I196" s="24">
        <v>1.42</v>
      </c>
      <c r="J196" s="23">
        <v>9</v>
      </c>
      <c r="K196" s="24">
        <v>6.38</v>
      </c>
      <c r="L196" s="24">
        <v>4.3600000000000003</v>
      </c>
      <c r="M196" s="24">
        <v>3.43</v>
      </c>
      <c r="N196" s="24">
        <v>267.08</v>
      </c>
      <c r="O196" s="16">
        <f t="shared" si="2"/>
        <v>864.31999999999994</v>
      </c>
    </row>
    <row r="197" spans="1:15" ht="15.75">
      <c r="A197" s="7" t="s">
        <v>65</v>
      </c>
      <c r="B197" s="20" t="s">
        <v>115</v>
      </c>
      <c r="C197" s="22">
        <v>15.2</v>
      </c>
      <c r="D197" s="24">
        <v>3.95</v>
      </c>
      <c r="E197" s="24">
        <v>14.04</v>
      </c>
      <c r="F197" s="23">
        <v>55</v>
      </c>
      <c r="G197" s="24">
        <v>67.459999999999994</v>
      </c>
      <c r="H197" s="22">
        <v>370.5</v>
      </c>
      <c r="I197" s="24">
        <v>2.08</v>
      </c>
      <c r="J197" s="23">
        <v>35</v>
      </c>
      <c r="K197" s="24">
        <v>29.57</v>
      </c>
      <c r="L197" s="22">
        <v>30.4</v>
      </c>
      <c r="M197" s="24">
        <v>14.79</v>
      </c>
      <c r="N197" s="22">
        <v>33.1</v>
      </c>
      <c r="O197" s="16">
        <f t="shared" si="2"/>
        <v>671.09</v>
      </c>
    </row>
    <row r="198" spans="1:15" ht="15.75">
      <c r="A198" s="7" t="s">
        <v>66</v>
      </c>
      <c r="B198" s="20" t="s">
        <v>115</v>
      </c>
      <c r="C198" s="22">
        <v>8.9</v>
      </c>
      <c r="D198" s="24">
        <v>2.2799999999999998</v>
      </c>
      <c r="E198" s="24">
        <v>6.56</v>
      </c>
      <c r="F198" s="23">
        <v>96</v>
      </c>
      <c r="G198" s="24">
        <v>7.0000000000000007E-2</v>
      </c>
      <c r="H198" s="23">
        <v>79</v>
      </c>
      <c r="I198" s="24">
        <v>3.96</v>
      </c>
      <c r="J198" s="23">
        <v>56</v>
      </c>
      <c r="K198" s="24">
        <v>20.34</v>
      </c>
      <c r="L198" s="24">
        <v>11.41</v>
      </c>
      <c r="M198" s="22">
        <v>1.5</v>
      </c>
      <c r="N198" s="24">
        <v>17.12</v>
      </c>
      <c r="O198" s="16">
        <f t="shared" si="2"/>
        <v>303.14000000000004</v>
      </c>
    </row>
    <row r="199" spans="1:15" ht="15.75">
      <c r="A199" s="7" t="s">
        <v>68</v>
      </c>
      <c r="B199" s="20" t="s">
        <v>115</v>
      </c>
      <c r="C199" s="22">
        <v>18.399999999999999</v>
      </c>
      <c r="D199" s="23">
        <v>0</v>
      </c>
      <c r="E199" s="24">
        <v>3.32</v>
      </c>
      <c r="F199" s="23">
        <v>1</v>
      </c>
      <c r="G199" s="24">
        <v>26.48</v>
      </c>
      <c r="H199" s="22">
        <v>7.7</v>
      </c>
      <c r="I199" s="24">
        <v>1.29</v>
      </c>
      <c r="J199" s="23">
        <v>13</v>
      </c>
      <c r="K199" s="24">
        <v>1.62</v>
      </c>
      <c r="L199" s="24">
        <v>12.56</v>
      </c>
      <c r="M199" s="24">
        <v>2.36</v>
      </c>
      <c r="N199" s="23">
        <v>0</v>
      </c>
      <c r="O199" s="16">
        <f t="shared" si="2"/>
        <v>87.73</v>
      </c>
    </row>
    <row r="200" spans="1:15" ht="15.75">
      <c r="A200" s="7" t="s">
        <v>69</v>
      </c>
      <c r="B200" s="20" t="s">
        <v>115</v>
      </c>
      <c r="C200" s="22">
        <v>6.1</v>
      </c>
      <c r="D200" s="24">
        <v>5.77</v>
      </c>
      <c r="E200" s="24">
        <v>20.59</v>
      </c>
      <c r="F200" s="23">
        <v>110</v>
      </c>
      <c r="G200" s="24">
        <v>34.15</v>
      </c>
      <c r="H200" s="22">
        <v>195.7</v>
      </c>
      <c r="I200" s="22">
        <v>5.9</v>
      </c>
      <c r="J200" s="23">
        <v>33</v>
      </c>
      <c r="K200" s="22">
        <v>12.3</v>
      </c>
      <c r="L200" s="24">
        <v>18.47</v>
      </c>
      <c r="M200" s="24">
        <v>5.15</v>
      </c>
      <c r="N200" s="24">
        <v>76.47</v>
      </c>
      <c r="O200" s="16">
        <f t="shared" si="2"/>
        <v>523.6</v>
      </c>
    </row>
    <row r="201" spans="1:15" ht="15.75">
      <c r="A201" s="7" t="s">
        <v>71</v>
      </c>
      <c r="B201" s="20" t="s">
        <v>115</v>
      </c>
      <c r="C201" s="22">
        <v>14.1</v>
      </c>
      <c r="D201" s="24">
        <v>27.42</v>
      </c>
      <c r="E201" s="24">
        <v>19.73</v>
      </c>
      <c r="F201" s="23">
        <v>433</v>
      </c>
      <c r="G201" s="24">
        <v>57.76</v>
      </c>
      <c r="H201" s="22">
        <v>304.7</v>
      </c>
      <c r="I201" s="24">
        <v>8.2100000000000009</v>
      </c>
      <c r="J201" s="23">
        <v>22</v>
      </c>
      <c r="K201" s="24">
        <v>47.07</v>
      </c>
      <c r="L201" s="24">
        <v>23.35</v>
      </c>
      <c r="M201" s="24">
        <v>10.72</v>
      </c>
      <c r="N201" s="24">
        <v>124.41</v>
      </c>
      <c r="O201" s="16">
        <f t="shared" si="2"/>
        <v>1092.4700000000003</v>
      </c>
    </row>
    <row r="202" spans="1:15" ht="15.75">
      <c r="A202" s="7" t="s">
        <v>72</v>
      </c>
      <c r="B202" s="20" t="s">
        <v>115</v>
      </c>
      <c r="C202" s="22">
        <v>31.2</v>
      </c>
      <c r="D202" s="24">
        <v>15.57</v>
      </c>
      <c r="E202" s="24">
        <v>22.61</v>
      </c>
      <c r="F202" s="23">
        <v>398</v>
      </c>
      <c r="G202" s="24">
        <v>130.66</v>
      </c>
      <c r="H202" s="22">
        <v>526.5</v>
      </c>
      <c r="I202" s="24">
        <v>18.329999999999998</v>
      </c>
      <c r="J202" s="23">
        <v>101</v>
      </c>
      <c r="K202" s="24">
        <v>90.43</v>
      </c>
      <c r="L202" s="24">
        <v>16.91</v>
      </c>
      <c r="M202" s="24">
        <v>23.37</v>
      </c>
      <c r="N202" s="24">
        <v>569.54</v>
      </c>
      <c r="O202" s="16">
        <f t="shared" si="2"/>
        <v>1944.12</v>
      </c>
    </row>
    <row r="203" spans="1:15" ht="15.75">
      <c r="A203" s="7" t="s">
        <v>73</v>
      </c>
      <c r="B203" s="20" t="s">
        <v>115</v>
      </c>
      <c r="C203" s="22">
        <v>13.9</v>
      </c>
      <c r="D203" s="24">
        <v>7.18</v>
      </c>
      <c r="E203" s="24">
        <v>6.77</v>
      </c>
      <c r="F203" s="23">
        <v>195</v>
      </c>
      <c r="G203" s="24">
        <v>55.97</v>
      </c>
      <c r="H203" s="22">
        <v>86.7</v>
      </c>
      <c r="I203" s="24">
        <v>3.06</v>
      </c>
      <c r="J203" s="23">
        <v>16</v>
      </c>
      <c r="K203" s="24">
        <v>15.31</v>
      </c>
      <c r="L203" s="24">
        <v>9.9600000000000009</v>
      </c>
      <c r="M203" s="24">
        <v>3.54</v>
      </c>
      <c r="N203" s="24">
        <v>49.08</v>
      </c>
      <c r="O203" s="16">
        <f t="shared" si="2"/>
        <v>462.46999999999997</v>
      </c>
    </row>
    <row r="204" spans="1:15" ht="15.75">
      <c r="A204" s="7" t="s">
        <v>74</v>
      </c>
      <c r="B204" s="20" t="s">
        <v>115</v>
      </c>
      <c r="C204" s="22">
        <v>13.2</v>
      </c>
      <c r="D204" s="24">
        <v>0.68</v>
      </c>
      <c r="E204" s="24">
        <v>2.11</v>
      </c>
      <c r="F204" s="23">
        <v>0</v>
      </c>
      <c r="G204" s="22">
        <v>37.6</v>
      </c>
      <c r="H204" s="23">
        <v>327</v>
      </c>
      <c r="I204" s="23">
        <v>0</v>
      </c>
      <c r="J204" s="23">
        <v>3</v>
      </c>
      <c r="K204" s="24">
        <v>1.29</v>
      </c>
      <c r="L204" s="24">
        <v>14.01</v>
      </c>
      <c r="M204" s="24">
        <v>5.15</v>
      </c>
      <c r="N204" s="22">
        <v>13.7</v>
      </c>
      <c r="O204" s="16">
        <f t="shared" si="2"/>
        <v>417.74</v>
      </c>
    </row>
    <row r="205" spans="1:15" ht="15.75">
      <c r="A205" s="7" t="s">
        <v>75</v>
      </c>
      <c r="B205" s="20" t="s">
        <v>115</v>
      </c>
      <c r="C205" s="23">
        <v>0</v>
      </c>
      <c r="D205" s="25" t="s">
        <v>116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16">
        <f t="shared" ref="O205:O268" si="3">SUM(C205:N205)</f>
        <v>0</v>
      </c>
    </row>
    <row r="206" spans="1:15" ht="15.75">
      <c r="A206" s="7" t="s">
        <v>76</v>
      </c>
      <c r="B206" s="20" t="s">
        <v>115</v>
      </c>
      <c r="C206" s="22">
        <v>34.1</v>
      </c>
      <c r="D206" s="22">
        <v>41.9</v>
      </c>
      <c r="E206" s="24">
        <v>81.39</v>
      </c>
      <c r="F206" s="23">
        <v>858</v>
      </c>
      <c r="G206" s="24">
        <v>88.83</v>
      </c>
      <c r="H206" s="22">
        <v>668.6</v>
      </c>
      <c r="I206" s="24">
        <v>20.46</v>
      </c>
      <c r="J206" s="23">
        <v>186</v>
      </c>
      <c r="K206" s="24">
        <v>103.39</v>
      </c>
      <c r="L206" s="24">
        <v>78.45</v>
      </c>
      <c r="M206" s="24">
        <v>43.52</v>
      </c>
      <c r="N206" s="22">
        <v>138.1</v>
      </c>
      <c r="O206" s="16">
        <f t="shared" si="3"/>
        <v>2342.7399999999998</v>
      </c>
    </row>
    <row r="207" spans="1:15" ht="15.75">
      <c r="A207" s="7" t="s">
        <v>78</v>
      </c>
      <c r="B207" s="20" t="s">
        <v>115</v>
      </c>
      <c r="C207" s="22">
        <v>108.4</v>
      </c>
      <c r="D207" s="24">
        <v>66.97</v>
      </c>
      <c r="E207" s="24">
        <v>33.69</v>
      </c>
      <c r="F207" s="23">
        <v>596</v>
      </c>
      <c r="G207" s="24">
        <v>475.89</v>
      </c>
      <c r="H207" s="22">
        <v>745.1</v>
      </c>
      <c r="I207" s="24">
        <v>14.47</v>
      </c>
      <c r="J207" s="23">
        <v>213</v>
      </c>
      <c r="K207" s="24">
        <v>152.68</v>
      </c>
      <c r="L207" s="24">
        <v>201.83</v>
      </c>
      <c r="M207" s="24">
        <v>15.01</v>
      </c>
      <c r="N207" s="24">
        <v>286.48</v>
      </c>
      <c r="O207" s="16">
        <f t="shared" si="3"/>
        <v>2909.5199999999995</v>
      </c>
    </row>
    <row r="208" spans="1:15" ht="15.75">
      <c r="A208" s="7" t="s">
        <v>79</v>
      </c>
      <c r="B208" s="20" t="s">
        <v>115</v>
      </c>
      <c r="C208" s="22">
        <v>12.8</v>
      </c>
      <c r="D208" s="24">
        <v>1.71</v>
      </c>
      <c r="E208" s="22">
        <v>6.7</v>
      </c>
      <c r="F208" s="23">
        <v>168</v>
      </c>
      <c r="G208" s="24">
        <v>104.77</v>
      </c>
      <c r="H208" s="22">
        <v>399.1</v>
      </c>
      <c r="I208" s="24">
        <v>10.56</v>
      </c>
      <c r="J208" s="23">
        <v>22</v>
      </c>
      <c r="K208" s="24">
        <v>35.93</v>
      </c>
      <c r="L208" s="22">
        <v>19.2</v>
      </c>
      <c r="M208" s="24">
        <v>1.39</v>
      </c>
      <c r="N208" s="24">
        <v>61.63</v>
      </c>
      <c r="O208" s="16">
        <f t="shared" si="3"/>
        <v>843.79</v>
      </c>
    </row>
    <row r="209" spans="1:15" ht="15.75">
      <c r="A209" s="7" t="s">
        <v>80</v>
      </c>
      <c r="B209" s="20" t="s">
        <v>115</v>
      </c>
      <c r="C209" s="23">
        <v>0</v>
      </c>
      <c r="D209" s="24">
        <v>4.25</v>
      </c>
      <c r="E209" s="23">
        <v>0</v>
      </c>
      <c r="F209" s="23">
        <v>0</v>
      </c>
      <c r="G209" s="23">
        <v>0</v>
      </c>
      <c r="H209" s="22">
        <v>101.2</v>
      </c>
      <c r="I209" s="24">
        <v>4.0599999999999996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16">
        <f t="shared" si="3"/>
        <v>109.51</v>
      </c>
    </row>
    <row r="210" spans="1:15" ht="15.75">
      <c r="A210" s="7" t="s">
        <v>81</v>
      </c>
      <c r="B210" s="20" t="s">
        <v>115</v>
      </c>
      <c r="C210" s="22">
        <v>14.6</v>
      </c>
      <c r="D210" s="24">
        <v>10.220000000000001</v>
      </c>
      <c r="E210" s="24">
        <v>105.45</v>
      </c>
      <c r="F210" s="23">
        <v>704</v>
      </c>
      <c r="G210" s="22">
        <v>330.1</v>
      </c>
      <c r="H210" s="22">
        <v>400.9</v>
      </c>
      <c r="I210" s="24">
        <v>6.48</v>
      </c>
      <c r="J210" s="23">
        <v>50</v>
      </c>
      <c r="K210" s="24">
        <v>70.47</v>
      </c>
      <c r="L210" s="24">
        <v>40.99</v>
      </c>
      <c r="M210" s="24">
        <v>2.79</v>
      </c>
      <c r="N210" s="24">
        <v>199.74</v>
      </c>
      <c r="O210" s="16">
        <f t="shared" si="3"/>
        <v>1935.74</v>
      </c>
    </row>
    <row r="211" spans="1:15" ht="15.75">
      <c r="A211" s="7" t="s">
        <v>83</v>
      </c>
      <c r="B211" s="20" t="s">
        <v>115</v>
      </c>
      <c r="C211" s="22">
        <v>6.5</v>
      </c>
      <c r="D211" s="22">
        <v>23.7</v>
      </c>
      <c r="E211" s="24">
        <v>16.43</v>
      </c>
      <c r="F211" s="23">
        <v>856</v>
      </c>
      <c r="G211" s="24">
        <v>15.54</v>
      </c>
      <c r="H211" s="22">
        <v>175.2</v>
      </c>
      <c r="I211" s="24">
        <v>21.25</v>
      </c>
      <c r="J211" s="23">
        <v>27</v>
      </c>
      <c r="K211" s="24">
        <v>10.38</v>
      </c>
      <c r="L211" s="24">
        <v>7.99</v>
      </c>
      <c r="M211" s="24">
        <v>2.89</v>
      </c>
      <c r="N211" s="24">
        <v>186.04</v>
      </c>
      <c r="O211" s="16">
        <f t="shared" si="3"/>
        <v>1348.92</v>
      </c>
    </row>
    <row r="212" spans="1:15" ht="15.75">
      <c r="A212" s="7" t="s">
        <v>84</v>
      </c>
      <c r="B212" s="20" t="s">
        <v>115</v>
      </c>
      <c r="C212" s="23">
        <v>21</v>
      </c>
      <c r="D212" s="24">
        <v>14.59</v>
      </c>
      <c r="E212" s="24">
        <v>96.74</v>
      </c>
      <c r="F212" s="23">
        <v>392</v>
      </c>
      <c r="G212" s="24">
        <v>94.52</v>
      </c>
      <c r="H212" s="22">
        <v>227.4</v>
      </c>
      <c r="I212" s="24">
        <v>7.39</v>
      </c>
      <c r="J212" s="23">
        <v>77</v>
      </c>
      <c r="K212" s="24">
        <v>42.98</v>
      </c>
      <c r="L212" s="24">
        <v>77.930000000000007</v>
      </c>
      <c r="M212" s="24">
        <v>33.659999999999997</v>
      </c>
      <c r="N212" s="24">
        <v>97.02</v>
      </c>
      <c r="O212" s="16">
        <f t="shared" si="3"/>
        <v>1182.23</v>
      </c>
    </row>
    <row r="213" spans="1:15" ht="15.75">
      <c r="A213" s="7" t="s">
        <v>85</v>
      </c>
      <c r="B213" s="20" t="s">
        <v>115</v>
      </c>
      <c r="C213" s="22">
        <v>51.3</v>
      </c>
      <c r="D213" s="22">
        <v>19.600000000000001</v>
      </c>
      <c r="E213" s="24">
        <v>4.9800000000000004</v>
      </c>
      <c r="F213" s="23">
        <v>607</v>
      </c>
      <c r="G213" s="24">
        <v>252.31</v>
      </c>
      <c r="H213" s="22">
        <v>216.8</v>
      </c>
      <c r="I213" s="24">
        <v>21.13</v>
      </c>
      <c r="J213" s="23">
        <v>262</v>
      </c>
      <c r="K213" s="24">
        <v>47.51</v>
      </c>
      <c r="L213" s="24">
        <v>36.53</v>
      </c>
      <c r="M213" s="24">
        <v>3.54</v>
      </c>
      <c r="N213" s="24">
        <v>227.13</v>
      </c>
      <c r="O213" s="16">
        <f t="shared" si="3"/>
        <v>1749.83</v>
      </c>
    </row>
    <row r="214" spans="1:15" ht="15.75">
      <c r="A214" s="7" t="s">
        <v>86</v>
      </c>
      <c r="B214" s="20" t="s">
        <v>115</v>
      </c>
      <c r="C214" s="22">
        <v>0.4</v>
      </c>
      <c r="D214" s="24">
        <v>0.19</v>
      </c>
      <c r="E214" s="24">
        <v>13.63</v>
      </c>
      <c r="F214" s="23">
        <v>25</v>
      </c>
      <c r="G214" s="24">
        <v>7.15</v>
      </c>
      <c r="H214" s="22">
        <v>19.2</v>
      </c>
      <c r="I214" s="22">
        <v>0.6</v>
      </c>
      <c r="J214" s="23">
        <v>0</v>
      </c>
      <c r="K214" s="24">
        <v>1.33</v>
      </c>
      <c r="L214" s="24">
        <v>0.93</v>
      </c>
      <c r="M214" s="24">
        <v>0.86</v>
      </c>
      <c r="N214" s="23">
        <v>0</v>
      </c>
      <c r="O214" s="16">
        <f t="shared" si="3"/>
        <v>69.289999999999992</v>
      </c>
    </row>
    <row r="215" spans="1:15" ht="15.75">
      <c r="A215" s="7" t="s">
        <v>88</v>
      </c>
      <c r="B215" s="20" t="s">
        <v>115</v>
      </c>
      <c r="C215" s="22">
        <v>38.299999999999997</v>
      </c>
      <c r="D215" s="22">
        <v>1.9</v>
      </c>
      <c r="E215" s="22">
        <v>135.5</v>
      </c>
      <c r="F215" s="23">
        <v>807</v>
      </c>
      <c r="G215" s="24">
        <v>140.02000000000001</v>
      </c>
      <c r="H215" s="22">
        <v>619.9</v>
      </c>
      <c r="I215" s="24">
        <v>49.83</v>
      </c>
      <c r="J215" s="23">
        <v>61</v>
      </c>
      <c r="K215" s="24">
        <v>38.32</v>
      </c>
      <c r="L215" s="24">
        <v>33.520000000000003</v>
      </c>
      <c r="M215" s="24">
        <v>19.079999999999998</v>
      </c>
      <c r="N215" s="24">
        <v>9.1300000000000008</v>
      </c>
      <c r="O215" s="16">
        <f t="shared" si="3"/>
        <v>1953.4999999999998</v>
      </c>
    </row>
    <row r="216" spans="1:15" ht="15.75">
      <c r="A216" s="7" t="s">
        <v>89</v>
      </c>
      <c r="B216" s="20" t="s">
        <v>115</v>
      </c>
      <c r="C216" s="22">
        <v>0.6</v>
      </c>
      <c r="D216" s="23">
        <v>0</v>
      </c>
      <c r="E216" s="22">
        <v>0.1</v>
      </c>
      <c r="F216" s="23">
        <v>0</v>
      </c>
      <c r="G216" s="24">
        <v>6.53</v>
      </c>
      <c r="H216" s="23">
        <v>15</v>
      </c>
      <c r="I216" s="24">
        <v>4.09</v>
      </c>
      <c r="J216" s="23">
        <v>3</v>
      </c>
      <c r="K216" s="24">
        <v>0.78</v>
      </c>
      <c r="L216" s="24">
        <v>7.06</v>
      </c>
      <c r="M216" s="24">
        <v>1.18</v>
      </c>
      <c r="N216" s="23">
        <v>0</v>
      </c>
      <c r="O216" s="16">
        <f t="shared" si="3"/>
        <v>38.340000000000003</v>
      </c>
    </row>
    <row r="217" spans="1:15" ht="15.75">
      <c r="A217" s="7" t="s">
        <v>90</v>
      </c>
      <c r="B217" s="20" t="s">
        <v>115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2">
        <v>0.9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16">
        <f t="shared" si="3"/>
        <v>0.9</v>
      </c>
    </row>
    <row r="218" spans="1:15" ht="15.75">
      <c r="A218" s="7" t="s">
        <v>91</v>
      </c>
      <c r="B218" s="20" t="s">
        <v>115</v>
      </c>
      <c r="C218" s="22">
        <v>0.9</v>
      </c>
      <c r="D218" s="23">
        <v>0</v>
      </c>
      <c r="E218" s="24">
        <v>0.02</v>
      </c>
      <c r="F218" s="23">
        <v>0</v>
      </c>
      <c r="G218" s="23">
        <v>0</v>
      </c>
      <c r="H218" s="22">
        <v>70.3</v>
      </c>
      <c r="I218" s="23">
        <v>0</v>
      </c>
      <c r="J218" s="23">
        <v>8</v>
      </c>
      <c r="K218" s="23">
        <v>0</v>
      </c>
      <c r="L218" s="24">
        <v>0.31</v>
      </c>
      <c r="M218" s="24">
        <v>0.64</v>
      </c>
      <c r="N218" s="23">
        <v>0</v>
      </c>
      <c r="O218" s="16">
        <f t="shared" si="3"/>
        <v>80.17</v>
      </c>
    </row>
    <row r="219" spans="1:15" ht="15.75">
      <c r="A219" s="7" t="s">
        <v>93</v>
      </c>
      <c r="B219" s="20" t="s">
        <v>115</v>
      </c>
      <c r="C219" s="22">
        <v>2.1</v>
      </c>
      <c r="D219" s="23">
        <v>0</v>
      </c>
      <c r="E219" s="24">
        <v>0.15</v>
      </c>
      <c r="F219" s="23">
        <v>0</v>
      </c>
      <c r="G219" s="24">
        <v>13.74</v>
      </c>
      <c r="H219" s="22">
        <v>43.8</v>
      </c>
      <c r="I219" s="24">
        <v>0.66</v>
      </c>
      <c r="J219" s="23">
        <v>3</v>
      </c>
      <c r="K219" s="24">
        <v>0.49</v>
      </c>
      <c r="L219" s="23">
        <v>0</v>
      </c>
      <c r="M219" s="24">
        <v>1.29</v>
      </c>
      <c r="N219" s="23">
        <v>0</v>
      </c>
      <c r="O219" s="16">
        <f t="shared" si="3"/>
        <v>65.23</v>
      </c>
    </row>
    <row r="220" spans="1:15" ht="15.75">
      <c r="A220" s="7" t="s">
        <v>95</v>
      </c>
      <c r="B220" s="20" t="s">
        <v>115</v>
      </c>
      <c r="C220" s="22">
        <v>2.5</v>
      </c>
      <c r="D220" s="24">
        <v>1.22</v>
      </c>
      <c r="E220" s="24">
        <v>4.0599999999999996</v>
      </c>
      <c r="F220" s="23">
        <v>51</v>
      </c>
      <c r="G220" s="24">
        <v>10.86</v>
      </c>
      <c r="H220" s="22">
        <v>37.299999999999997</v>
      </c>
      <c r="I220" s="24">
        <v>3.58</v>
      </c>
      <c r="J220" s="23">
        <v>24</v>
      </c>
      <c r="K220" s="22">
        <v>2.2999999999999998</v>
      </c>
      <c r="L220" s="24">
        <v>0.31</v>
      </c>
      <c r="M220" s="22">
        <v>5.9</v>
      </c>
      <c r="N220" s="23">
        <v>0</v>
      </c>
      <c r="O220" s="16">
        <f t="shared" si="3"/>
        <v>143.03</v>
      </c>
    </row>
    <row r="221" spans="1:15" ht="15.75">
      <c r="A221" s="7" t="s">
        <v>96</v>
      </c>
      <c r="B221" s="20" t="s">
        <v>115</v>
      </c>
      <c r="C221" s="22">
        <v>2.6</v>
      </c>
      <c r="D221" s="24">
        <v>0.87</v>
      </c>
      <c r="E221" s="23">
        <v>0</v>
      </c>
      <c r="F221" s="23">
        <v>26</v>
      </c>
      <c r="G221" s="24">
        <v>97.28</v>
      </c>
      <c r="H221" s="22">
        <v>58.8</v>
      </c>
      <c r="I221" s="24">
        <v>0.56000000000000005</v>
      </c>
      <c r="J221" s="23">
        <v>7</v>
      </c>
      <c r="K221" s="24">
        <v>50.73</v>
      </c>
      <c r="L221" s="23">
        <v>0</v>
      </c>
      <c r="M221" s="23">
        <v>0</v>
      </c>
      <c r="N221" s="23">
        <v>0</v>
      </c>
      <c r="O221" s="16">
        <f t="shared" si="3"/>
        <v>243.84</v>
      </c>
    </row>
    <row r="222" spans="1:15" ht="15.75">
      <c r="A222" s="7" t="s">
        <v>97</v>
      </c>
      <c r="B222" s="20" t="s">
        <v>115</v>
      </c>
      <c r="C222" s="22">
        <v>0.7</v>
      </c>
      <c r="D222" s="23">
        <v>0</v>
      </c>
      <c r="E222" s="24">
        <v>0.46</v>
      </c>
      <c r="F222" s="23">
        <v>17</v>
      </c>
      <c r="G222" s="24">
        <v>4.8899999999999997</v>
      </c>
      <c r="H222" s="22">
        <v>168.6</v>
      </c>
      <c r="I222" s="23">
        <v>0</v>
      </c>
      <c r="J222" s="23">
        <v>6</v>
      </c>
      <c r="K222" s="24">
        <v>0.65</v>
      </c>
      <c r="L222" s="23">
        <v>0</v>
      </c>
      <c r="M222" s="24">
        <v>0.11</v>
      </c>
      <c r="N222" s="23">
        <v>0</v>
      </c>
      <c r="O222" s="16">
        <f t="shared" si="3"/>
        <v>198.41000000000003</v>
      </c>
    </row>
    <row r="223" spans="1:15" ht="15.75">
      <c r="A223" s="7" t="s">
        <v>98</v>
      </c>
      <c r="B223" s="20" t="s">
        <v>115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16">
        <f t="shared" si="3"/>
        <v>0</v>
      </c>
    </row>
    <row r="224" spans="1:15" ht="15.75">
      <c r="A224" s="7" t="s">
        <v>99</v>
      </c>
      <c r="B224" s="20" t="s">
        <v>115</v>
      </c>
      <c r="C224" s="23">
        <v>0</v>
      </c>
      <c r="D224" s="25" t="s">
        <v>116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16">
        <f t="shared" si="3"/>
        <v>0</v>
      </c>
    </row>
    <row r="225" spans="1:15" ht="15.75">
      <c r="A225" s="7" t="s">
        <v>101</v>
      </c>
      <c r="B225" s="20" t="s">
        <v>115</v>
      </c>
      <c r="C225" s="22">
        <v>0.9</v>
      </c>
      <c r="D225" s="23">
        <v>0</v>
      </c>
      <c r="E225" s="24">
        <v>2.06</v>
      </c>
      <c r="F225" s="23">
        <v>214</v>
      </c>
      <c r="G225" s="23">
        <v>0</v>
      </c>
      <c r="H225" s="22">
        <v>22.7</v>
      </c>
      <c r="I225" s="24">
        <v>4.79</v>
      </c>
      <c r="J225" s="23">
        <v>23</v>
      </c>
      <c r="K225" s="24">
        <v>2.13</v>
      </c>
      <c r="L225" s="24">
        <v>15.98</v>
      </c>
      <c r="M225" s="24">
        <v>21.55</v>
      </c>
      <c r="N225" s="24">
        <v>44.51</v>
      </c>
      <c r="O225" s="16">
        <f t="shared" si="3"/>
        <v>351.62</v>
      </c>
    </row>
    <row r="226" spans="1:15" ht="15.75">
      <c r="A226" s="7" t="s">
        <v>102</v>
      </c>
      <c r="B226" s="20" t="s">
        <v>115</v>
      </c>
      <c r="C226" s="22">
        <v>2.6</v>
      </c>
      <c r="D226" s="24">
        <v>0.76</v>
      </c>
      <c r="E226" s="24">
        <v>1.37</v>
      </c>
      <c r="F226" s="23">
        <v>20</v>
      </c>
      <c r="G226" s="24">
        <v>84.83</v>
      </c>
      <c r="H226" s="22">
        <v>31.9</v>
      </c>
      <c r="I226" s="24">
        <v>1.29</v>
      </c>
      <c r="J226" s="23">
        <v>18</v>
      </c>
      <c r="K226" s="24">
        <v>4.03</v>
      </c>
      <c r="L226" s="24">
        <v>1.35</v>
      </c>
      <c r="M226" s="24">
        <v>2.14</v>
      </c>
      <c r="N226" s="24">
        <v>2.2799999999999998</v>
      </c>
      <c r="O226" s="16">
        <f t="shared" si="3"/>
        <v>170.54999999999998</v>
      </c>
    </row>
    <row r="227" spans="1:15">
      <c r="A227" s="20" t="s">
        <v>103</v>
      </c>
      <c r="B227" s="20" t="s">
        <v>115</v>
      </c>
      <c r="C227" s="22">
        <v>2813.3</v>
      </c>
      <c r="D227" s="22">
        <v>2721.6</v>
      </c>
      <c r="E227" s="24">
        <v>2973.53</v>
      </c>
      <c r="F227" s="23">
        <v>32242</v>
      </c>
      <c r="G227" s="24">
        <v>8958.2800000000007</v>
      </c>
      <c r="H227" s="22">
        <v>29426.2</v>
      </c>
      <c r="I227" s="24">
        <v>1396.67</v>
      </c>
      <c r="J227" s="23">
        <v>6225</v>
      </c>
      <c r="K227" s="24">
        <v>4503.3500000000004</v>
      </c>
      <c r="L227" s="24">
        <v>3147.08</v>
      </c>
      <c r="M227" s="24">
        <v>889.31</v>
      </c>
      <c r="N227" s="24">
        <v>11328.03</v>
      </c>
      <c r="O227" s="16">
        <f t="shared" si="3"/>
        <v>106624.35</v>
      </c>
    </row>
    <row r="228" spans="1:15">
      <c r="F228"/>
    </row>
    <row r="229" spans="1:15">
      <c r="A229" s="18" t="s">
        <v>117</v>
      </c>
      <c r="F229"/>
    </row>
    <row r="230" spans="1:15">
      <c r="A230" s="18" t="s">
        <v>116</v>
      </c>
      <c r="B230" s="18" t="s">
        <v>109</v>
      </c>
      <c r="F230"/>
    </row>
    <row r="231" spans="1:15">
      <c r="F231"/>
    </row>
    <row r="232" spans="1:15">
      <c r="A232" s="18" t="s">
        <v>4</v>
      </c>
      <c r="B232" s="18" t="s">
        <v>108</v>
      </c>
      <c r="F232"/>
    </row>
    <row r="233" spans="1:15">
      <c r="A233" s="18" t="s">
        <v>5</v>
      </c>
      <c r="B233" s="18" t="s">
        <v>103</v>
      </c>
      <c r="F233"/>
    </row>
    <row r="234" spans="1:15">
      <c r="A234" s="18" t="s">
        <v>6</v>
      </c>
      <c r="B234" s="18" t="s">
        <v>49</v>
      </c>
      <c r="F234"/>
    </row>
    <row r="235" spans="1:15">
      <c r="F235"/>
    </row>
    <row r="236" spans="1:15">
      <c r="A236" s="20" t="s">
        <v>7</v>
      </c>
      <c r="B236" s="20" t="s">
        <v>114</v>
      </c>
      <c r="C236" s="20" t="s">
        <v>8</v>
      </c>
      <c r="D236" s="20" t="s">
        <v>9</v>
      </c>
      <c r="E236" s="20" t="s">
        <v>10</v>
      </c>
      <c r="F236" s="20" t="s">
        <v>11</v>
      </c>
      <c r="G236" s="20" t="s">
        <v>12</v>
      </c>
      <c r="H236" s="20" t="s">
        <v>13</v>
      </c>
      <c r="I236" s="20" t="s">
        <v>14</v>
      </c>
      <c r="J236" s="20" t="s">
        <v>15</v>
      </c>
      <c r="K236" s="20" t="s">
        <v>16</v>
      </c>
      <c r="L236" s="20" t="s">
        <v>17</v>
      </c>
      <c r="M236" s="20" t="s">
        <v>18</v>
      </c>
      <c r="N236" s="20" t="s">
        <v>19</v>
      </c>
    </row>
    <row r="237" spans="1:15" ht="15.75">
      <c r="A237" s="7" t="s">
        <v>21</v>
      </c>
      <c r="B237" s="20" t="s">
        <v>115</v>
      </c>
      <c r="C237" s="23">
        <v>0</v>
      </c>
      <c r="D237" s="24">
        <v>0.61</v>
      </c>
      <c r="E237" s="24">
        <v>0.18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4">
        <v>0.18</v>
      </c>
      <c r="L237" s="23">
        <v>0</v>
      </c>
      <c r="M237" s="24">
        <v>0.75</v>
      </c>
      <c r="N237" s="23">
        <v>0</v>
      </c>
      <c r="O237" s="16">
        <f t="shared" si="3"/>
        <v>1.72</v>
      </c>
    </row>
    <row r="238" spans="1:15" ht="15.75">
      <c r="A238" s="7" t="s">
        <v>23</v>
      </c>
      <c r="B238" s="20" t="s">
        <v>115</v>
      </c>
      <c r="C238" s="23">
        <v>0</v>
      </c>
      <c r="D238" s="23">
        <v>0</v>
      </c>
      <c r="E238" s="24">
        <v>0.09</v>
      </c>
      <c r="F238" s="23">
        <v>0</v>
      </c>
      <c r="G238" s="23">
        <v>0</v>
      </c>
      <c r="H238" s="22">
        <v>1.1000000000000001</v>
      </c>
      <c r="I238" s="23">
        <v>0</v>
      </c>
      <c r="J238" s="23">
        <v>0</v>
      </c>
      <c r="K238" s="23">
        <v>0</v>
      </c>
      <c r="L238" s="23">
        <v>0</v>
      </c>
      <c r="M238" s="24">
        <v>0.11</v>
      </c>
      <c r="N238" s="23">
        <v>0</v>
      </c>
      <c r="O238" s="16">
        <f t="shared" si="3"/>
        <v>1.3000000000000003</v>
      </c>
    </row>
    <row r="239" spans="1:15" ht="15.75">
      <c r="A239" s="7" t="s">
        <v>25</v>
      </c>
      <c r="B239" s="20" t="s">
        <v>115</v>
      </c>
      <c r="C239" s="23">
        <v>0</v>
      </c>
      <c r="D239" s="23">
        <v>0</v>
      </c>
      <c r="E239" s="24">
        <v>0.02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4">
        <v>0.21</v>
      </c>
      <c r="N239" s="23">
        <v>0</v>
      </c>
      <c r="O239" s="16">
        <f t="shared" si="3"/>
        <v>0.22999999999999998</v>
      </c>
    </row>
    <row r="240" spans="1:15" ht="15.75">
      <c r="A240" s="9" t="s">
        <v>27</v>
      </c>
      <c r="B240" s="20" t="s">
        <v>115</v>
      </c>
      <c r="C240" s="23">
        <v>0</v>
      </c>
      <c r="D240" s="24">
        <v>0.08</v>
      </c>
      <c r="E240" s="24">
        <v>0.85</v>
      </c>
      <c r="F240" s="23">
        <v>107</v>
      </c>
      <c r="G240" s="24">
        <v>48.66</v>
      </c>
      <c r="H240" s="22">
        <v>30.2</v>
      </c>
      <c r="I240" s="24">
        <v>2.21</v>
      </c>
      <c r="J240" s="23">
        <v>14</v>
      </c>
      <c r="K240" s="24">
        <v>0.16</v>
      </c>
      <c r="L240" s="24">
        <v>0.21</v>
      </c>
      <c r="M240" s="24">
        <v>3.54</v>
      </c>
      <c r="N240" s="23">
        <v>0</v>
      </c>
      <c r="O240" s="16">
        <f t="shared" si="3"/>
        <v>206.91</v>
      </c>
    </row>
    <row r="241" spans="1:15" ht="15.75">
      <c r="A241" s="7" t="s">
        <v>29</v>
      </c>
      <c r="B241" s="20" t="s">
        <v>115</v>
      </c>
      <c r="C241" s="22">
        <v>3.4</v>
      </c>
      <c r="D241" s="24">
        <v>0.15</v>
      </c>
      <c r="E241" s="24">
        <v>5.34</v>
      </c>
      <c r="F241" s="23">
        <v>1</v>
      </c>
      <c r="G241" s="24">
        <v>137.21</v>
      </c>
      <c r="H241" s="22">
        <v>0.6</v>
      </c>
      <c r="I241" s="23">
        <v>0</v>
      </c>
      <c r="J241" s="23">
        <v>2</v>
      </c>
      <c r="K241" s="24">
        <v>0.22</v>
      </c>
      <c r="L241" s="23">
        <v>0</v>
      </c>
      <c r="M241" s="24">
        <v>2.57</v>
      </c>
      <c r="N241" s="24">
        <v>1.1399999999999999</v>
      </c>
      <c r="O241" s="16">
        <f t="shared" si="3"/>
        <v>153.63</v>
      </c>
    </row>
    <row r="242" spans="1:15" ht="15.75">
      <c r="A242" s="7" t="s">
        <v>31</v>
      </c>
      <c r="B242" s="20" t="s">
        <v>115</v>
      </c>
      <c r="C242" s="22">
        <v>31.7</v>
      </c>
      <c r="D242" s="24">
        <v>9.34</v>
      </c>
      <c r="E242" s="24">
        <v>12.08</v>
      </c>
      <c r="F242" s="23">
        <v>58</v>
      </c>
      <c r="G242" s="24">
        <v>402.65</v>
      </c>
      <c r="H242" s="22">
        <v>5.9</v>
      </c>
      <c r="I242" s="22">
        <v>0.8</v>
      </c>
      <c r="J242" s="23">
        <v>2</v>
      </c>
      <c r="K242" s="24">
        <v>4.95</v>
      </c>
      <c r="L242" s="24">
        <v>17.95</v>
      </c>
      <c r="M242" s="24">
        <v>27.87</v>
      </c>
      <c r="N242" s="22">
        <v>19.399999999999999</v>
      </c>
      <c r="O242" s="16">
        <f t="shared" si="3"/>
        <v>592.64</v>
      </c>
    </row>
    <row r="243" spans="1:15" ht="15.75">
      <c r="A243" s="9" t="s">
        <v>32</v>
      </c>
      <c r="B243" s="20" t="s">
        <v>115</v>
      </c>
      <c r="C243" s="22">
        <v>5.8</v>
      </c>
      <c r="D243" s="24">
        <v>3.34</v>
      </c>
      <c r="E243" s="24">
        <v>14.26</v>
      </c>
      <c r="F243" s="23">
        <v>120</v>
      </c>
      <c r="G243" s="24">
        <v>81.209999999999994</v>
      </c>
      <c r="H243" s="22">
        <v>52.7</v>
      </c>
      <c r="I243" s="24">
        <v>1.93</v>
      </c>
      <c r="J243" s="23">
        <v>6</v>
      </c>
      <c r="K243" s="24">
        <v>45.59</v>
      </c>
      <c r="L243" s="24">
        <v>17.54</v>
      </c>
      <c r="M243" s="24">
        <v>4.29</v>
      </c>
      <c r="N243" s="24">
        <v>26.25</v>
      </c>
      <c r="O243" s="16">
        <f t="shared" si="3"/>
        <v>378.91000000000008</v>
      </c>
    </row>
    <row r="244" spans="1:15" ht="15.75">
      <c r="A244" s="7" t="s">
        <v>33</v>
      </c>
      <c r="B244" s="20" t="s">
        <v>115</v>
      </c>
      <c r="C244" s="22">
        <v>3.8</v>
      </c>
      <c r="D244" s="24">
        <v>4.82</v>
      </c>
      <c r="E244" s="22">
        <v>2.9</v>
      </c>
      <c r="F244" s="23">
        <v>115</v>
      </c>
      <c r="G244" s="24">
        <v>97.36</v>
      </c>
      <c r="H244" s="22">
        <v>32.299999999999997</v>
      </c>
      <c r="I244" s="24">
        <v>2.85</v>
      </c>
      <c r="J244" s="23">
        <v>10</v>
      </c>
      <c r="K244" s="24">
        <v>8.42</v>
      </c>
      <c r="L244" s="24">
        <v>1.97</v>
      </c>
      <c r="M244" s="24">
        <v>1.39</v>
      </c>
      <c r="N244" s="24">
        <v>43.37</v>
      </c>
      <c r="O244" s="16">
        <f t="shared" si="3"/>
        <v>324.18000000000006</v>
      </c>
    </row>
    <row r="245" spans="1:15" ht="15.75">
      <c r="A245" s="7" t="s">
        <v>34</v>
      </c>
      <c r="B245" s="20" t="s">
        <v>115</v>
      </c>
      <c r="C245" s="23">
        <v>1</v>
      </c>
      <c r="D245" s="24">
        <v>0.95</v>
      </c>
      <c r="E245" s="23">
        <v>0</v>
      </c>
      <c r="F245" s="23">
        <v>45</v>
      </c>
      <c r="G245" s="24">
        <v>16.62</v>
      </c>
      <c r="H245" s="22">
        <v>12.3</v>
      </c>
      <c r="I245" s="24">
        <v>0.14000000000000001</v>
      </c>
      <c r="J245" s="23">
        <v>2</v>
      </c>
      <c r="K245" s="24">
        <v>3.16</v>
      </c>
      <c r="L245" s="24">
        <v>0.93</v>
      </c>
      <c r="M245" s="23">
        <v>0</v>
      </c>
      <c r="N245" s="23">
        <v>0</v>
      </c>
      <c r="O245" s="16">
        <f t="shared" si="3"/>
        <v>82.100000000000009</v>
      </c>
    </row>
    <row r="246" spans="1:15" ht="15.75">
      <c r="A246" s="9" t="s">
        <v>35</v>
      </c>
      <c r="B246" s="20" t="s">
        <v>115</v>
      </c>
      <c r="C246" s="22">
        <v>34.700000000000003</v>
      </c>
      <c r="D246" s="24">
        <v>50.86</v>
      </c>
      <c r="E246" s="24">
        <v>21.23</v>
      </c>
      <c r="F246" s="23">
        <v>86</v>
      </c>
      <c r="G246" s="24">
        <v>170.95</v>
      </c>
      <c r="H246" s="22">
        <v>213.5</v>
      </c>
      <c r="I246" s="22">
        <v>3.7</v>
      </c>
      <c r="J246" s="23">
        <v>30</v>
      </c>
      <c r="K246" s="24">
        <v>28.38</v>
      </c>
      <c r="L246" s="24">
        <v>18.37</v>
      </c>
      <c r="M246" s="24">
        <v>17.690000000000001</v>
      </c>
      <c r="N246" s="24">
        <v>358.39</v>
      </c>
      <c r="O246" s="16">
        <f t="shared" si="3"/>
        <v>1033.77</v>
      </c>
    </row>
    <row r="247" spans="1:15" ht="15.75">
      <c r="A247" s="7" t="s">
        <v>36</v>
      </c>
      <c r="B247" s="20" t="s">
        <v>115</v>
      </c>
      <c r="C247" s="22">
        <v>20.6</v>
      </c>
      <c r="D247" s="24">
        <v>13.14</v>
      </c>
      <c r="E247" s="24">
        <v>31.11</v>
      </c>
      <c r="F247" s="23">
        <v>295</v>
      </c>
      <c r="G247" s="24">
        <v>787.76</v>
      </c>
      <c r="H247" s="22">
        <v>667.6</v>
      </c>
      <c r="I247" s="24">
        <v>9.77</v>
      </c>
      <c r="J247" s="23">
        <v>61</v>
      </c>
      <c r="K247" s="24">
        <v>14.22</v>
      </c>
      <c r="L247" s="24">
        <v>7.16</v>
      </c>
      <c r="M247" s="24">
        <v>48.56</v>
      </c>
      <c r="N247" s="24">
        <v>84.46</v>
      </c>
      <c r="O247" s="16">
        <f t="shared" si="3"/>
        <v>2040.38</v>
      </c>
    </row>
    <row r="248" spans="1:15" ht="15.75">
      <c r="A248" s="7" t="s">
        <v>37</v>
      </c>
      <c r="B248" s="20" t="s">
        <v>115</v>
      </c>
      <c r="C248" s="23">
        <v>0</v>
      </c>
      <c r="D248" s="24">
        <v>0.11</v>
      </c>
      <c r="E248" s="24">
        <v>0.37</v>
      </c>
      <c r="F248" s="23">
        <v>3</v>
      </c>
      <c r="G248" s="24">
        <v>0.64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16">
        <f t="shared" si="3"/>
        <v>4.12</v>
      </c>
    </row>
    <row r="249" spans="1:15" ht="15.75">
      <c r="A249" s="7" t="s">
        <v>38</v>
      </c>
      <c r="B249" s="20" t="s">
        <v>115</v>
      </c>
      <c r="C249" s="22">
        <v>44.4</v>
      </c>
      <c r="D249" s="24">
        <v>3.46</v>
      </c>
      <c r="E249" s="24">
        <v>43.83</v>
      </c>
      <c r="F249" s="23">
        <v>742</v>
      </c>
      <c r="G249" s="24">
        <v>1940.66</v>
      </c>
      <c r="H249" s="22">
        <v>131.30000000000001</v>
      </c>
      <c r="I249" s="24">
        <v>22.67</v>
      </c>
      <c r="J249" s="23">
        <v>59</v>
      </c>
      <c r="K249" s="24">
        <v>12.98</v>
      </c>
      <c r="L249" s="24">
        <v>31.13</v>
      </c>
      <c r="M249" s="24">
        <v>59.07</v>
      </c>
      <c r="N249" s="22">
        <v>138.1</v>
      </c>
      <c r="O249" s="16">
        <f t="shared" si="3"/>
        <v>3228.6000000000008</v>
      </c>
    </row>
    <row r="250" spans="1:15" ht="15.75">
      <c r="A250" s="9" t="s">
        <v>39</v>
      </c>
      <c r="B250" s="20" t="s">
        <v>115</v>
      </c>
      <c r="C250" s="23">
        <v>0</v>
      </c>
      <c r="D250" s="24">
        <v>9.27</v>
      </c>
      <c r="E250" s="24">
        <v>32.409999999999997</v>
      </c>
      <c r="F250" s="23">
        <v>316</v>
      </c>
      <c r="G250" s="24">
        <v>417.55</v>
      </c>
      <c r="H250" s="22">
        <v>59.8</v>
      </c>
      <c r="I250" s="24">
        <v>2.04</v>
      </c>
      <c r="J250" s="23">
        <v>8</v>
      </c>
      <c r="K250" s="24">
        <v>26.95</v>
      </c>
      <c r="L250" s="24">
        <v>1.1399999999999999</v>
      </c>
      <c r="M250" s="22">
        <v>19.399999999999999</v>
      </c>
      <c r="N250" s="24">
        <v>1.1399999999999999</v>
      </c>
      <c r="O250" s="16">
        <f t="shared" si="3"/>
        <v>893.69999999999993</v>
      </c>
    </row>
    <row r="251" spans="1:15" ht="15.75">
      <c r="A251" s="7" t="s">
        <v>40</v>
      </c>
      <c r="B251" s="20" t="s">
        <v>115</v>
      </c>
      <c r="C251" s="22">
        <v>54.4</v>
      </c>
      <c r="D251" s="24">
        <v>123.56</v>
      </c>
      <c r="E251" s="24">
        <v>135.02000000000001</v>
      </c>
      <c r="F251" s="23">
        <v>2968</v>
      </c>
      <c r="G251" s="24">
        <v>3129.39</v>
      </c>
      <c r="H251" s="22">
        <v>446.9</v>
      </c>
      <c r="I251" s="24">
        <v>44.52</v>
      </c>
      <c r="J251" s="23">
        <v>110</v>
      </c>
      <c r="K251" s="24">
        <v>294.29000000000002</v>
      </c>
      <c r="L251" s="24">
        <v>122.14</v>
      </c>
      <c r="M251" s="24">
        <v>183.84</v>
      </c>
      <c r="N251" s="24">
        <v>623.17999999999995</v>
      </c>
      <c r="O251" s="16">
        <f t="shared" si="3"/>
        <v>8235.24</v>
      </c>
    </row>
    <row r="252" spans="1:15" ht="15.75">
      <c r="A252" s="9" t="s">
        <v>41</v>
      </c>
      <c r="B252" s="20" t="s">
        <v>115</v>
      </c>
      <c r="C252" s="22">
        <v>377.3</v>
      </c>
      <c r="D252" s="24">
        <v>274.13</v>
      </c>
      <c r="E252" s="24">
        <v>261.91000000000003</v>
      </c>
      <c r="F252" s="23">
        <v>3252</v>
      </c>
      <c r="G252" s="24">
        <v>4146.3100000000004</v>
      </c>
      <c r="H252" s="22">
        <v>592.79999999999995</v>
      </c>
      <c r="I252" s="24">
        <v>93.29</v>
      </c>
      <c r="J252" s="23">
        <v>2101</v>
      </c>
      <c r="K252" s="24">
        <v>359.01</v>
      </c>
      <c r="L252" s="24">
        <v>208.68</v>
      </c>
      <c r="M252" s="24">
        <v>307.66000000000003</v>
      </c>
      <c r="N252" s="24">
        <v>224.85</v>
      </c>
      <c r="O252" s="16">
        <f t="shared" si="3"/>
        <v>12198.940000000002</v>
      </c>
    </row>
    <row r="253" spans="1:15" ht="15.75">
      <c r="A253" s="7" t="s">
        <v>42</v>
      </c>
      <c r="B253" s="20" t="s">
        <v>115</v>
      </c>
      <c r="C253" s="22">
        <v>108.6</v>
      </c>
      <c r="D253" s="24">
        <v>67.569999999999993</v>
      </c>
      <c r="E253" s="24">
        <v>52.87</v>
      </c>
      <c r="F253" s="23">
        <v>2827</v>
      </c>
      <c r="G253" s="24">
        <v>1414.85</v>
      </c>
      <c r="H253" s="22">
        <v>435.6</v>
      </c>
      <c r="I253" s="24">
        <v>207.87</v>
      </c>
      <c r="J253" s="23">
        <v>209</v>
      </c>
      <c r="K253" s="24">
        <v>377.54</v>
      </c>
      <c r="L253" s="24">
        <v>37.36</v>
      </c>
      <c r="M253" s="24">
        <v>127.99</v>
      </c>
      <c r="N253" s="24">
        <v>206.59</v>
      </c>
      <c r="O253" s="16">
        <f t="shared" si="3"/>
        <v>6072.8399999999992</v>
      </c>
    </row>
    <row r="254" spans="1:15" ht="15.75">
      <c r="A254" s="7" t="s">
        <v>43</v>
      </c>
      <c r="B254" s="20" t="s">
        <v>115</v>
      </c>
      <c r="C254" s="22">
        <v>386.9</v>
      </c>
      <c r="D254" s="24">
        <v>389.83</v>
      </c>
      <c r="E254" s="24">
        <v>93.96</v>
      </c>
      <c r="F254" s="23">
        <v>1962</v>
      </c>
      <c r="G254" s="24">
        <v>946.81</v>
      </c>
      <c r="H254" s="22">
        <v>252.8</v>
      </c>
      <c r="I254" s="24">
        <v>47.11</v>
      </c>
      <c r="J254" s="23">
        <v>260</v>
      </c>
      <c r="K254" s="24">
        <v>368.29</v>
      </c>
      <c r="L254" s="24">
        <v>124.31</v>
      </c>
      <c r="M254" s="24">
        <v>182.66</v>
      </c>
      <c r="N254" s="24">
        <v>341.27</v>
      </c>
      <c r="O254" s="16">
        <f t="shared" si="3"/>
        <v>5355.9400000000005</v>
      </c>
    </row>
    <row r="255" spans="1:15" ht="15.75">
      <c r="A255" s="7" t="s">
        <v>44</v>
      </c>
      <c r="B255" s="20" t="s">
        <v>115</v>
      </c>
      <c r="C255" s="22">
        <v>483.6</v>
      </c>
      <c r="D255" s="24">
        <v>180.35</v>
      </c>
      <c r="E255" s="24">
        <v>267.64</v>
      </c>
      <c r="F255" s="23">
        <v>2924</v>
      </c>
      <c r="G255" s="24">
        <v>5595.75</v>
      </c>
      <c r="H255" s="22">
        <v>1003.9</v>
      </c>
      <c r="I255" s="24">
        <v>87.58</v>
      </c>
      <c r="J255" s="23">
        <v>917</v>
      </c>
      <c r="K255" s="24">
        <v>452.57</v>
      </c>
      <c r="L255" s="24">
        <v>218.95</v>
      </c>
      <c r="M255" s="24">
        <v>383.23</v>
      </c>
      <c r="N255" s="24">
        <v>814.93</v>
      </c>
      <c r="O255" s="16">
        <f t="shared" si="3"/>
        <v>13329.5</v>
      </c>
    </row>
    <row r="256" spans="1:15" ht="15.75">
      <c r="A256" s="7" t="s">
        <v>45</v>
      </c>
      <c r="B256" s="20" t="s">
        <v>115</v>
      </c>
      <c r="C256" s="23">
        <v>1</v>
      </c>
      <c r="D256" s="24">
        <v>7.56</v>
      </c>
      <c r="E256" s="24">
        <v>38.57</v>
      </c>
      <c r="F256" s="23">
        <v>184</v>
      </c>
      <c r="G256" s="24">
        <v>494.44</v>
      </c>
      <c r="H256" s="22">
        <v>1718.1</v>
      </c>
      <c r="I256" s="24">
        <v>5.67</v>
      </c>
      <c r="J256" s="23">
        <v>0</v>
      </c>
      <c r="K256" s="24">
        <v>76.97</v>
      </c>
      <c r="L256" s="22">
        <v>2.8</v>
      </c>
      <c r="M256" s="23">
        <v>0</v>
      </c>
      <c r="N256" s="24">
        <v>289.91000000000003</v>
      </c>
      <c r="O256" s="16">
        <f t="shared" si="3"/>
        <v>2819.02</v>
      </c>
    </row>
    <row r="257" spans="1:15" ht="15.75">
      <c r="A257" s="7" t="s">
        <v>46</v>
      </c>
      <c r="B257" s="20" t="s">
        <v>115</v>
      </c>
      <c r="C257" s="22">
        <v>272.60000000000002</v>
      </c>
      <c r="D257" s="24">
        <v>72.739999999999995</v>
      </c>
      <c r="E257" s="24">
        <v>95.01</v>
      </c>
      <c r="F257" s="23">
        <v>2831</v>
      </c>
      <c r="G257" s="24">
        <v>223.46</v>
      </c>
      <c r="H257" s="22">
        <v>377.7</v>
      </c>
      <c r="I257" s="24">
        <v>28.51</v>
      </c>
      <c r="J257" s="23">
        <v>55</v>
      </c>
      <c r="K257" s="24">
        <v>214.94</v>
      </c>
      <c r="L257" s="24">
        <v>181.18</v>
      </c>
      <c r="M257" s="24">
        <v>397.27</v>
      </c>
      <c r="N257" s="24">
        <v>3643.23</v>
      </c>
      <c r="O257" s="16">
        <f t="shared" si="3"/>
        <v>8392.64</v>
      </c>
    </row>
    <row r="258" spans="1:15" ht="15.75">
      <c r="A258" s="7" t="s">
        <v>48</v>
      </c>
      <c r="B258" s="20" t="s">
        <v>115</v>
      </c>
      <c r="C258" s="22">
        <v>12.6</v>
      </c>
      <c r="D258" s="24">
        <v>9.8800000000000008</v>
      </c>
      <c r="E258" s="24">
        <v>10.56</v>
      </c>
      <c r="F258" s="23">
        <v>121</v>
      </c>
      <c r="G258" s="24">
        <v>776.02</v>
      </c>
      <c r="H258" s="22">
        <v>27.1</v>
      </c>
      <c r="I258" s="22">
        <v>2.6</v>
      </c>
      <c r="J258" s="23">
        <v>65</v>
      </c>
      <c r="K258" s="24">
        <v>3.65</v>
      </c>
      <c r="L258" s="24">
        <v>0.31</v>
      </c>
      <c r="M258" s="24">
        <v>1.72</v>
      </c>
      <c r="N258" s="24">
        <v>93.59</v>
      </c>
      <c r="O258" s="16">
        <f t="shared" si="3"/>
        <v>1124.03</v>
      </c>
    </row>
    <row r="259" spans="1:15" ht="15.75">
      <c r="A259" s="7" t="s">
        <v>49</v>
      </c>
      <c r="B259" s="20" t="s">
        <v>115</v>
      </c>
      <c r="C259" s="23">
        <v>474</v>
      </c>
      <c r="D259" s="24">
        <v>294.68</v>
      </c>
      <c r="E259" s="24">
        <v>24.34</v>
      </c>
      <c r="F259" s="23">
        <v>858</v>
      </c>
      <c r="G259" s="24">
        <v>6730.26</v>
      </c>
      <c r="H259" s="22">
        <v>275.10000000000002</v>
      </c>
      <c r="I259" s="24">
        <v>22.32</v>
      </c>
      <c r="J259" s="23">
        <v>103</v>
      </c>
      <c r="K259" s="24">
        <v>601.36</v>
      </c>
      <c r="L259" s="22">
        <v>184.5</v>
      </c>
      <c r="M259" s="24">
        <v>249.98</v>
      </c>
      <c r="N259" s="24">
        <v>1722.32</v>
      </c>
      <c r="O259" s="16">
        <f t="shared" si="3"/>
        <v>11539.86</v>
      </c>
    </row>
    <row r="260" spans="1:15" ht="15.75">
      <c r="A260" s="7" t="s">
        <v>50</v>
      </c>
      <c r="B260" s="20" t="s">
        <v>115</v>
      </c>
      <c r="C260" s="22">
        <v>17.2</v>
      </c>
      <c r="D260" s="24">
        <v>22.98</v>
      </c>
      <c r="E260" s="22">
        <v>8.6999999999999993</v>
      </c>
      <c r="F260" s="23">
        <v>231</v>
      </c>
      <c r="G260" s="24">
        <v>110.14</v>
      </c>
      <c r="H260" s="22">
        <v>559.1</v>
      </c>
      <c r="I260" s="24">
        <v>6.77</v>
      </c>
      <c r="J260" s="23">
        <v>30</v>
      </c>
      <c r="K260" s="24">
        <v>24.71</v>
      </c>
      <c r="L260" s="24">
        <v>26.56</v>
      </c>
      <c r="M260" s="22">
        <v>32.700000000000003</v>
      </c>
      <c r="N260" s="24">
        <v>152.94</v>
      </c>
      <c r="O260" s="16">
        <f t="shared" si="3"/>
        <v>1222.8000000000002</v>
      </c>
    </row>
    <row r="261" spans="1:15" ht="15.75">
      <c r="A261" s="7" t="s">
        <v>51</v>
      </c>
      <c r="B261" s="20" t="s">
        <v>115</v>
      </c>
      <c r="C261" s="22">
        <v>1.4</v>
      </c>
      <c r="D261" s="24">
        <v>0.84</v>
      </c>
      <c r="E261" s="24">
        <v>0.33</v>
      </c>
      <c r="F261" s="23">
        <v>18</v>
      </c>
      <c r="G261" s="24">
        <v>32.090000000000003</v>
      </c>
      <c r="H261" s="22">
        <v>7.2</v>
      </c>
      <c r="I261" s="24">
        <v>0.31</v>
      </c>
      <c r="J261" s="23">
        <v>4</v>
      </c>
      <c r="K261" s="24">
        <v>1.53</v>
      </c>
      <c r="L261" s="24">
        <v>0.52</v>
      </c>
      <c r="M261" s="24">
        <v>0.86</v>
      </c>
      <c r="N261" s="24">
        <v>5.71</v>
      </c>
      <c r="O261" s="16">
        <f t="shared" si="3"/>
        <v>72.790000000000006</v>
      </c>
    </row>
    <row r="262" spans="1:15" ht="15.75">
      <c r="A262" s="7" t="s">
        <v>53</v>
      </c>
      <c r="B262" s="20" t="s">
        <v>115</v>
      </c>
      <c r="C262" s="22">
        <v>175.7</v>
      </c>
      <c r="D262" s="24">
        <v>2.54</v>
      </c>
      <c r="E262" s="24">
        <v>4.57</v>
      </c>
      <c r="F262" s="23">
        <v>53</v>
      </c>
      <c r="G262" s="24">
        <v>169.59</v>
      </c>
      <c r="H262" s="23">
        <v>105</v>
      </c>
      <c r="I262" s="24">
        <v>0.53</v>
      </c>
      <c r="J262" s="23">
        <v>8</v>
      </c>
      <c r="K262" s="24">
        <v>6.49</v>
      </c>
      <c r="L262" s="24">
        <v>5.19</v>
      </c>
      <c r="M262" s="22">
        <v>7.5</v>
      </c>
      <c r="N262" s="24">
        <v>30.82</v>
      </c>
      <c r="O262" s="16">
        <f t="shared" si="3"/>
        <v>568.93000000000006</v>
      </c>
    </row>
    <row r="263" spans="1:15" ht="15.75">
      <c r="A263" s="9" t="s">
        <v>55</v>
      </c>
      <c r="B263" s="20" t="s">
        <v>115</v>
      </c>
      <c r="C263" s="22">
        <v>280.5</v>
      </c>
      <c r="D263" s="24">
        <v>378.47</v>
      </c>
      <c r="E263" s="24">
        <v>0.26</v>
      </c>
      <c r="F263" s="23">
        <v>138</v>
      </c>
      <c r="G263" s="24">
        <v>156.51</v>
      </c>
      <c r="H263" s="22">
        <v>151.69999999999999</v>
      </c>
      <c r="I263" s="22">
        <v>6.9</v>
      </c>
      <c r="J263" s="23">
        <v>16</v>
      </c>
      <c r="K263" s="22">
        <v>191.8</v>
      </c>
      <c r="L263" s="22">
        <v>16.399999999999999</v>
      </c>
      <c r="M263" s="24">
        <v>7.29</v>
      </c>
      <c r="N263" s="24">
        <v>494.21</v>
      </c>
      <c r="O263" s="16">
        <f t="shared" si="3"/>
        <v>1838.0400000000002</v>
      </c>
    </row>
    <row r="264" spans="1:15" ht="15.75">
      <c r="A264" s="7" t="s">
        <v>56</v>
      </c>
      <c r="B264" s="20" t="s">
        <v>115</v>
      </c>
      <c r="C264" s="22">
        <v>11.1</v>
      </c>
      <c r="D264" s="24">
        <v>7.03</v>
      </c>
      <c r="E264" s="23">
        <v>4</v>
      </c>
      <c r="F264" s="23">
        <v>51</v>
      </c>
      <c r="G264" s="24">
        <v>15.67</v>
      </c>
      <c r="H264" s="22">
        <v>64.3</v>
      </c>
      <c r="I264" s="23">
        <v>0</v>
      </c>
      <c r="J264" s="23">
        <v>21</v>
      </c>
      <c r="K264" s="24">
        <v>8.27</v>
      </c>
      <c r="L264" s="24">
        <v>0.73</v>
      </c>
      <c r="M264" s="23">
        <v>0</v>
      </c>
      <c r="N264" s="23">
        <v>0</v>
      </c>
      <c r="O264" s="16">
        <f t="shared" si="3"/>
        <v>183.1</v>
      </c>
    </row>
    <row r="265" spans="1:15" ht="15.75">
      <c r="A265" s="7" t="s">
        <v>57</v>
      </c>
      <c r="B265" s="20" t="s">
        <v>115</v>
      </c>
      <c r="C265" s="22">
        <v>10.6</v>
      </c>
      <c r="D265" s="24">
        <v>1.25</v>
      </c>
      <c r="E265" s="24">
        <v>13.03</v>
      </c>
      <c r="F265" s="23">
        <v>74</v>
      </c>
      <c r="G265" s="24">
        <v>407.13</v>
      </c>
      <c r="H265" s="22">
        <v>41.6</v>
      </c>
      <c r="I265" s="24">
        <v>2.66</v>
      </c>
      <c r="J265" s="23">
        <v>39</v>
      </c>
      <c r="K265" s="22">
        <v>94.7</v>
      </c>
      <c r="L265" s="22">
        <v>2.7</v>
      </c>
      <c r="M265" s="23">
        <v>0</v>
      </c>
      <c r="N265" s="23">
        <v>0</v>
      </c>
      <c r="O265" s="16">
        <f t="shared" si="3"/>
        <v>686.67000000000007</v>
      </c>
    </row>
    <row r="266" spans="1:15" ht="15.75">
      <c r="A266" s="7" t="s">
        <v>58</v>
      </c>
      <c r="B266" s="20" t="s">
        <v>115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4">
        <v>4.82</v>
      </c>
      <c r="N266" s="23">
        <v>0</v>
      </c>
      <c r="O266" s="16">
        <f t="shared" si="3"/>
        <v>4.82</v>
      </c>
    </row>
    <row r="267" spans="1:15" ht="15.75">
      <c r="A267" s="7" t="s">
        <v>59</v>
      </c>
      <c r="B267" s="20" t="s">
        <v>115</v>
      </c>
      <c r="C267" s="23">
        <v>76</v>
      </c>
      <c r="D267" s="22">
        <v>21.8</v>
      </c>
      <c r="E267" s="24">
        <v>9.57</v>
      </c>
      <c r="F267" s="23">
        <v>193</v>
      </c>
      <c r="G267" s="22">
        <v>69.599999999999994</v>
      </c>
      <c r="H267" s="22">
        <v>103.2</v>
      </c>
      <c r="I267" s="24">
        <v>9.98</v>
      </c>
      <c r="J267" s="23">
        <v>1</v>
      </c>
      <c r="K267" s="24">
        <v>16.39</v>
      </c>
      <c r="L267" s="24">
        <v>6.43</v>
      </c>
      <c r="M267" s="24">
        <v>12.65</v>
      </c>
      <c r="N267" s="24">
        <v>124.41</v>
      </c>
      <c r="O267" s="16">
        <f t="shared" si="3"/>
        <v>644.03</v>
      </c>
    </row>
    <row r="268" spans="1:15" ht="15.75">
      <c r="A268" s="7" t="s">
        <v>60</v>
      </c>
      <c r="B268" s="20" t="s">
        <v>115</v>
      </c>
      <c r="C268" s="23">
        <v>8</v>
      </c>
      <c r="D268" s="23">
        <v>0</v>
      </c>
      <c r="E268" s="24">
        <v>2.91</v>
      </c>
      <c r="F268" s="23">
        <v>0</v>
      </c>
      <c r="G268" s="23">
        <v>0</v>
      </c>
      <c r="H268" s="22">
        <v>1.8</v>
      </c>
      <c r="I268" s="24">
        <v>0.14000000000000001</v>
      </c>
      <c r="J268" s="23">
        <v>0</v>
      </c>
      <c r="K268" s="24">
        <v>0.72</v>
      </c>
      <c r="L268" s="24">
        <v>6.12</v>
      </c>
      <c r="M268" s="24">
        <v>3.97</v>
      </c>
      <c r="N268" s="24">
        <v>12.55</v>
      </c>
      <c r="O268" s="16">
        <f t="shared" si="3"/>
        <v>36.21</v>
      </c>
    </row>
    <row r="269" spans="1:15" ht="15.75">
      <c r="A269" s="7" t="s">
        <v>61</v>
      </c>
      <c r="B269" s="20" t="s">
        <v>115</v>
      </c>
      <c r="C269" s="23">
        <v>6</v>
      </c>
      <c r="D269" s="24">
        <v>0.27</v>
      </c>
      <c r="E269" s="24">
        <v>3.96</v>
      </c>
      <c r="F269" s="23">
        <v>154</v>
      </c>
      <c r="G269" s="24">
        <v>14.37</v>
      </c>
      <c r="H269" s="22">
        <v>5.2</v>
      </c>
      <c r="I269" s="24">
        <v>2.23</v>
      </c>
      <c r="J269" s="23">
        <v>1</v>
      </c>
      <c r="K269" s="24">
        <v>15.74</v>
      </c>
      <c r="L269" s="24">
        <v>4.88</v>
      </c>
      <c r="M269" s="24">
        <v>15.44</v>
      </c>
      <c r="N269" s="24">
        <v>6.85</v>
      </c>
      <c r="O269" s="16">
        <f t="shared" ref="O269:O332" si="4">SUM(C269:N269)</f>
        <v>229.93999999999997</v>
      </c>
    </row>
    <row r="270" spans="1:15" ht="15.75">
      <c r="A270" s="7" t="s">
        <v>62</v>
      </c>
      <c r="B270" s="20" t="s">
        <v>115</v>
      </c>
      <c r="C270" s="22">
        <v>16.399999999999999</v>
      </c>
      <c r="D270" s="24">
        <v>1.03</v>
      </c>
      <c r="E270" s="24">
        <v>7.87</v>
      </c>
      <c r="F270" s="23">
        <v>277</v>
      </c>
      <c r="G270" s="24">
        <v>384.17</v>
      </c>
      <c r="H270" s="23">
        <v>84</v>
      </c>
      <c r="I270" s="24">
        <v>4.45</v>
      </c>
      <c r="J270" s="23">
        <v>4</v>
      </c>
      <c r="K270" s="24">
        <v>7.69</v>
      </c>
      <c r="L270" s="24">
        <v>15.57</v>
      </c>
      <c r="M270" s="24">
        <v>8.68</v>
      </c>
      <c r="N270" s="24">
        <v>54.79</v>
      </c>
      <c r="O270" s="16">
        <f t="shared" si="4"/>
        <v>865.65000000000009</v>
      </c>
    </row>
    <row r="271" spans="1:15" ht="15.75">
      <c r="A271" s="7" t="s">
        <v>63</v>
      </c>
      <c r="B271" s="20" t="s">
        <v>115</v>
      </c>
      <c r="C271" s="22">
        <v>3.4</v>
      </c>
      <c r="D271" s="24">
        <v>0.76</v>
      </c>
      <c r="E271" s="24">
        <v>3.13</v>
      </c>
      <c r="F271" s="23">
        <v>313</v>
      </c>
      <c r="G271" s="24">
        <v>16.46</v>
      </c>
      <c r="H271" s="22">
        <v>14.7</v>
      </c>
      <c r="I271" s="24">
        <v>0.35</v>
      </c>
      <c r="J271" s="23">
        <v>9</v>
      </c>
      <c r="K271" s="22">
        <v>8.5</v>
      </c>
      <c r="L271" s="24">
        <v>0.73</v>
      </c>
      <c r="M271" s="24">
        <v>5.57</v>
      </c>
      <c r="N271" s="24">
        <v>53.64</v>
      </c>
      <c r="O271" s="16">
        <f t="shared" si="4"/>
        <v>429.24</v>
      </c>
    </row>
    <row r="272" spans="1:15" ht="15.75">
      <c r="A272" s="7" t="s">
        <v>65</v>
      </c>
      <c r="B272" s="20" t="s">
        <v>115</v>
      </c>
      <c r="C272" s="22">
        <v>8.1999999999999993</v>
      </c>
      <c r="D272" s="24">
        <v>14.55</v>
      </c>
      <c r="E272" s="24">
        <v>5.85</v>
      </c>
      <c r="F272" s="23">
        <v>66</v>
      </c>
      <c r="G272" s="24">
        <v>135.25</v>
      </c>
      <c r="H272" s="22">
        <v>473.9</v>
      </c>
      <c r="I272" s="24">
        <v>0.81</v>
      </c>
      <c r="J272" s="23">
        <v>18</v>
      </c>
      <c r="K272" s="22">
        <v>39.200000000000003</v>
      </c>
      <c r="L272" s="24">
        <v>25.73</v>
      </c>
      <c r="M272" s="24">
        <v>30.66</v>
      </c>
      <c r="N272" s="24">
        <v>12.55</v>
      </c>
      <c r="O272" s="16">
        <f t="shared" si="4"/>
        <v>830.69999999999993</v>
      </c>
    </row>
    <row r="273" spans="1:15" ht="15.75">
      <c r="A273" s="7" t="s">
        <v>66</v>
      </c>
      <c r="B273" s="20" t="s">
        <v>115</v>
      </c>
      <c r="C273" s="22">
        <v>9.4</v>
      </c>
      <c r="D273" s="24">
        <v>2.17</v>
      </c>
      <c r="E273" s="24">
        <v>7.51</v>
      </c>
      <c r="F273" s="23">
        <v>79</v>
      </c>
      <c r="G273" s="24">
        <v>0.12</v>
      </c>
      <c r="H273" s="22">
        <v>26.6</v>
      </c>
      <c r="I273" s="24">
        <v>0.38</v>
      </c>
      <c r="J273" s="23">
        <v>25</v>
      </c>
      <c r="K273" s="24">
        <v>11.13</v>
      </c>
      <c r="L273" s="24">
        <v>11.31</v>
      </c>
      <c r="M273" s="24">
        <v>3.32</v>
      </c>
      <c r="N273" s="24">
        <v>98.16</v>
      </c>
      <c r="O273" s="16">
        <f t="shared" si="4"/>
        <v>274.10000000000002</v>
      </c>
    </row>
    <row r="274" spans="1:15" ht="15.75">
      <c r="A274" s="7" t="s">
        <v>68</v>
      </c>
      <c r="B274" s="20" t="s">
        <v>115</v>
      </c>
      <c r="C274" s="23">
        <v>0</v>
      </c>
      <c r="D274" s="23">
        <v>0</v>
      </c>
      <c r="E274" s="22">
        <v>0.9</v>
      </c>
      <c r="F274" s="23">
        <v>1</v>
      </c>
      <c r="G274" s="24">
        <v>25.69</v>
      </c>
      <c r="H274" s="22">
        <v>0.9</v>
      </c>
      <c r="I274" s="24">
        <v>0.34</v>
      </c>
      <c r="J274" s="23">
        <v>0</v>
      </c>
      <c r="K274" s="24">
        <v>1.34</v>
      </c>
      <c r="L274" s="24">
        <v>2.1800000000000002</v>
      </c>
      <c r="M274" s="24">
        <v>3.54</v>
      </c>
      <c r="N274" s="23">
        <v>0</v>
      </c>
      <c r="O274" s="16">
        <f t="shared" si="4"/>
        <v>35.89</v>
      </c>
    </row>
    <row r="275" spans="1:15" ht="15.75">
      <c r="A275" s="7" t="s">
        <v>69</v>
      </c>
      <c r="B275" s="20" t="s">
        <v>115</v>
      </c>
      <c r="C275" s="22">
        <v>6.8</v>
      </c>
      <c r="D275" s="24">
        <v>15.54</v>
      </c>
      <c r="E275" s="24">
        <v>9.02</v>
      </c>
      <c r="F275" s="23">
        <v>152</v>
      </c>
      <c r="G275" s="24">
        <v>68.89</v>
      </c>
      <c r="H275" s="23">
        <v>53</v>
      </c>
      <c r="I275" s="24">
        <v>1.53</v>
      </c>
      <c r="J275" s="23">
        <v>26</v>
      </c>
      <c r="K275" s="24">
        <v>18.12</v>
      </c>
      <c r="L275" s="24">
        <v>24.07</v>
      </c>
      <c r="M275" s="24">
        <v>8.36</v>
      </c>
      <c r="N275" s="24">
        <v>98.16</v>
      </c>
      <c r="O275" s="16">
        <f t="shared" si="4"/>
        <v>481.49</v>
      </c>
    </row>
    <row r="276" spans="1:15" ht="15.75">
      <c r="A276" s="7" t="s">
        <v>71</v>
      </c>
      <c r="B276" s="20" t="s">
        <v>115</v>
      </c>
      <c r="C276" s="22">
        <v>14.3</v>
      </c>
      <c r="D276" s="24">
        <v>144.49</v>
      </c>
      <c r="E276" s="24">
        <v>23.86</v>
      </c>
      <c r="F276" s="23">
        <v>581</v>
      </c>
      <c r="G276" s="24">
        <v>130.41</v>
      </c>
      <c r="H276" s="23">
        <v>188</v>
      </c>
      <c r="I276" s="24">
        <v>6.04</v>
      </c>
      <c r="J276" s="23">
        <v>34</v>
      </c>
      <c r="K276" s="24">
        <v>22.98</v>
      </c>
      <c r="L276" s="24">
        <v>20.96</v>
      </c>
      <c r="M276" s="24">
        <v>17.260000000000002</v>
      </c>
      <c r="N276" s="24">
        <v>179.19</v>
      </c>
      <c r="O276" s="16">
        <f t="shared" si="4"/>
        <v>1362.49</v>
      </c>
    </row>
    <row r="277" spans="1:15" ht="15.75">
      <c r="A277" s="7" t="s">
        <v>72</v>
      </c>
      <c r="B277" s="20" t="s">
        <v>115</v>
      </c>
      <c r="C277" s="22">
        <v>37.299999999999997</v>
      </c>
      <c r="D277" s="24">
        <v>69.02</v>
      </c>
      <c r="E277" s="24">
        <v>8.42</v>
      </c>
      <c r="F277" s="23">
        <v>294</v>
      </c>
      <c r="G277" s="24">
        <v>196.65</v>
      </c>
      <c r="H277" s="22">
        <v>252.9</v>
      </c>
      <c r="I277" s="24">
        <v>8.7200000000000006</v>
      </c>
      <c r="J277" s="23">
        <v>86</v>
      </c>
      <c r="K277" s="24">
        <v>88.77</v>
      </c>
      <c r="L277" s="24">
        <v>14.94</v>
      </c>
      <c r="M277" s="24">
        <v>59.39</v>
      </c>
      <c r="N277" s="24">
        <v>367.52</v>
      </c>
      <c r="O277" s="16">
        <f t="shared" si="4"/>
        <v>1483.63</v>
      </c>
    </row>
    <row r="278" spans="1:15" ht="15.75">
      <c r="A278" s="7" t="s">
        <v>73</v>
      </c>
      <c r="B278" s="20" t="s">
        <v>115</v>
      </c>
      <c r="C278" s="23">
        <v>15</v>
      </c>
      <c r="D278" s="22">
        <v>12.5</v>
      </c>
      <c r="E278" s="24">
        <v>3.17</v>
      </c>
      <c r="F278" s="23">
        <v>85</v>
      </c>
      <c r="G278" s="22">
        <v>76.400000000000006</v>
      </c>
      <c r="H278" s="22">
        <v>53.4</v>
      </c>
      <c r="I278" s="24">
        <v>6.96</v>
      </c>
      <c r="J278" s="23">
        <v>14</v>
      </c>
      <c r="K278" s="24">
        <v>10.32</v>
      </c>
      <c r="L278" s="24">
        <v>1.97</v>
      </c>
      <c r="M278" s="24">
        <v>8.36</v>
      </c>
      <c r="N278" s="24">
        <v>139.25</v>
      </c>
      <c r="O278" s="16">
        <f t="shared" si="4"/>
        <v>426.33000000000004</v>
      </c>
    </row>
    <row r="279" spans="1:15" ht="15.75">
      <c r="A279" s="7" t="s">
        <v>74</v>
      </c>
      <c r="B279" s="20" t="s">
        <v>115</v>
      </c>
      <c r="C279" s="22">
        <v>11.8</v>
      </c>
      <c r="D279" s="23">
        <v>0</v>
      </c>
      <c r="E279" s="24">
        <v>4.12</v>
      </c>
      <c r="F279" s="23">
        <v>0</v>
      </c>
      <c r="G279" s="24">
        <v>64.540000000000006</v>
      </c>
      <c r="H279" s="22">
        <v>21.9</v>
      </c>
      <c r="I279" s="23">
        <v>0</v>
      </c>
      <c r="J279" s="23">
        <v>3</v>
      </c>
      <c r="K279" s="24">
        <v>1.32</v>
      </c>
      <c r="L279" s="24">
        <v>26.88</v>
      </c>
      <c r="M279" s="24">
        <v>12.86</v>
      </c>
      <c r="N279" s="24">
        <v>11.41</v>
      </c>
      <c r="O279" s="16">
        <f t="shared" si="4"/>
        <v>157.83000000000001</v>
      </c>
    </row>
    <row r="280" spans="1:15" ht="15.75">
      <c r="A280" s="7" t="s">
        <v>75</v>
      </c>
      <c r="B280" s="20" t="s">
        <v>115</v>
      </c>
      <c r="C280" s="23">
        <v>0</v>
      </c>
      <c r="D280" s="25" t="s">
        <v>116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16">
        <f t="shared" si="4"/>
        <v>0</v>
      </c>
    </row>
    <row r="281" spans="1:15" ht="15.75">
      <c r="A281" s="7" t="s">
        <v>76</v>
      </c>
      <c r="B281" s="20" t="s">
        <v>115</v>
      </c>
      <c r="C281" s="22">
        <v>26.4</v>
      </c>
      <c r="D281" s="24">
        <v>48.51</v>
      </c>
      <c r="E281" s="24">
        <v>37.75</v>
      </c>
      <c r="F281" s="23">
        <v>585</v>
      </c>
      <c r="G281" s="24">
        <v>102.83</v>
      </c>
      <c r="H281" s="22">
        <v>313.39999999999998</v>
      </c>
      <c r="I281" s="24">
        <v>13.24</v>
      </c>
      <c r="J281" s="23">
        <v>112</v>
      </c>
      <c r="K281" s="24">
        <v>102.44</v>
      </c>
      <c r="L281" s="24">
        <v>82.81</v>
      </c>
      <c r="M281" s="24">
        <v>126.71</v>
      </c>
      <c r="N281" s="24">
        <v>54.79</v>
      </c>
      <c r="O281" s="16">
        <f t="shared" si="4"/>
        <v>1605.8799999999999</v>
      </c>
    </row>
    <row r="282" spans="1:15" ht="15.75">
      <c r="A282" s="7" t="s">
        <v>78</v>
      </c>
      <c r="B282" s="20" t="s">
        <v>115</v>
      </c>
      <c r="C282" s="22">
        <v>112.3</v>
      </c>
      <c r="D282" s="24">
        <v>25.37</v>
      </c>
      <c r="E282" s="23">
        <v>36</v>
      </c>
      <c r="F282" s="23">
        <v>866</v>
      </c>
      <c r="G282" s="23">
        <v>890</v>
      </c>
      <c r="H282" s="22">
        <v>762.8</v>
      </c>
      <c r="I282" s="22">
        <v>15.2</v>
      </c>
      <c r="J282" s="23">
        <v>346</v>
      </c>
      <c r="K282" s="24">
        <v>162.72</v>
      </c>
      <c r="L282" s="24">
        <v>99.31</v>
      </c>
      <c r="M282" s="24">
        <v>26.48</v>
      </c>
      <c r="N282" s="24">
        <v>139.25</v>
      </c>
      <c r="O282" s="16">
        <f t="shared" si="4"/>
        <v>3481.43</v>
      </c>
    </row>
    <row r="283" spans="1:15" ht="15.75">
      <c r="A283" s="7" t="s">
        <v>79</v>
      </c>
      <c r="B283" s="20" t="s">
        <v>115</v>
      </c>
      <c r="C283" s="22">
        <v>123.7</v>
      </c>
      <c r="D283" s="22">
        <v>18.5</v>
      </c>
      <c r="E283" s="24">
        <v>17.920000000000002</v>
      </c>
      <c r="F283" s="23">
        <v>756</v>
      </c>
      <c r="G283" s="24">
        <v>291.07</v>
      </c>
      <c r="H283" s="22">
        <v>320.89999999999998</v>
      </c>
      <c r="I283" s="24">
        <v>14.42</v>
      </c>
      <c r="J283" s="23">
        <v>10</v>
      </c>
      <c r="K283" s="24">
        <v>28.57</v>
      </c>
      <c r="L283" s="22">
        <v>24.7</v>
      </c>
      <c r="M283" s="24">
        <v>2.25</v>
      </c>
      <c r="N283" s="24">
        <v>157.51</v>
      </c>
      <c r="O283" s="16">
        <f t="shared" si="4"/>
        <v>1765.5400000000002</v>
      </c>
    </row>
    <row r="284" spans="1:15" ht="15.75">
      <c r="A284" s="7" t="s">
        <v>80</v>
      </c>
      <c r="B284" s="20" t="s">
        <v>115</v>
      </c>
      <c r="C284" s="23">
        <v>0</v>
      </c>
      <c r="D284" s="24">
        <v>0.65</v>
      </c>
      <c r="E284" s="24">
        <v>0.01</v>
      </c>
      <c r="F284" s="23">
        <v>0</v>
      </c>
      <c r="G284" s="23">
        <v>0</v>
      </c>
      <c r="H284" s="22">
        <v>16.7</v>
      </c>
      <c r="I284" s="24">
        <v>1.51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16">
        <f t="shared" si="4"/>
        <v>18.87</v>
      </c>
    </row>
    <row r="285" spans="1:15" ht="15.75">
      <c r="A285" s="7" t="s">
        <v>81</v>
      </c>
      <c r="B285" s="20" t="s">
        <v>115</v>
      </c>
      <c r="C285" s="22">
        <v>0.4</v>
      </c>
      <c r="D285" s="22">
        <v>6.8</v>
      </c>
      <c r="E285" s="22">
        <v>10.7</v>
      </c>
      <c r="F285" s="23">
        <v>142</v>
      </c>
      <c r="G285" s="24">
        <v>103.79</v>
      </c>
      <c r="H285" s="22">
        <v>52.7</v>
      </c>
      <c r="I285" s="22">
        <v>0.8</v>
      </c>
      <c r="J285" s="23">
        <v>27</v>
      </c>
      <c r="K285" s="24">
        <v>52.92</v>
      </c>
      <c r="L285" s="24">
        <v>7.16</v>
      </c>
      <c r="M285" s="22">
        <v>4.4000000000000004</v>
      </c>
      <c r="N285" s="24">
        <v>43.37</v>
      </c>
      <c r="O285" s="16">
        <f t="shared" si="4"/>
        <v>452.04</v>
      </c>
    </row>
    <row r="286" spans="1:15" ht="15.75">
      <c r="A286" s="7" t="s">
        <v>83</v>
      </c>
      <c r="B286" s="20" t="s">
        <v>115</v>
      </c>
      <c r="C286" s="22">
        <v>2.2999999999999998</v>
      </c>
      <c r="D286" s="24">
        <v>18.309999999999999</v>
      </c>
      <c r="E286" s="24">
        <v>2.0299999999999998</v>
      </c>
      <c r="F286" s="23">
        <v>120</v>
      </c>
      <c r="G286" s="24">
        <v>34.78</v>
      </c>
      <c r="H286" s="22">
        <v>185.1</v>
      </c>
      <c r="I286" s="24">
        <v>16.28</v>
      </c>
      <c r="J286" s="23">
        <v>14</v>
      </c>
      <c r="K286" s="24">
        <v>7.31</v>
      </c>
      <c r="L286" s="24">
        <v>21.17</v>
      </c>
      <c r="M286" s="24">
        <v>4.72</v>
      </c>
      <c r="N286" s="24">
        <v>5.71</v>
      </c>
      <c r="O286" s="16">
        <f t="shared" si="4"/>
        <v>431.71</v>
      </c>
    </row>
    <row r="287" spans="1:15" ht="15.75">
      <c r="A287" s="7" t="s">
        <v>84</v>
      </c>
      <c r="B287" s="20" t="s">
        <v>115</v>
      </c>
      <c r="C287" s="22">
        <v>65.5</v>
      </c>
      <c r="D287" s="22">
        <v>16.899999999999999</v>
      </c>
      <c r="E287" s="24">
        <v>14.19</v>
      </c>
      <c r="F287" s="23">
        <v>213</v>
      </c>
      <c r="G287" s="24">
        <v>235.67</v>
      </c>
      <c r="H287" s="22">
        <v>246.6</v>
      </c>
      <c r="I287" s="22">
        <v>4.7</v>
      </c>
      <c r="J287" s="23">
        <v>91</v>
      </c>
      <c r="K287" s="24">
        <v>29.38</v>
      </c>
      <c r="L287" s="24">
        <v>42.13</v>
      </c>
      <c r="M287" s="24">
        <v>89.83</v>
      </c>
      <c r="N287" s="24">
        <v>173.49</v>
      </c>
      <c r="O287" s="16">
        <f t="shared" si="4"/>
        <v>1222.3900000000001</v>
      </c>
    </row>
    <row r="288" spans="1:15" ht="15.75">
      <c r="A288" s="7" t="s">
        <v>85</v>
      </c>
      <c r="B288" s="20" t="s">
        <v>115</v>
      </c>
      <c r="C288" s="22">
        <v>81.599999999999994</v>
      </c>
      <c r="D288" s="24">
        <v>6.31</v>
      </c>
      <c r="E288" s="24">
        <v>5.92</v>
      </c>
      <c r="F288" s="23">
        <v>1259</v>
      </c>
      <c r="G288" s="23">
        <v>874</v>
      </c>
      <c r="H288" s="22">
        <v>119.9</v>
      </c>
      <c r="I288" s="24">
        <v>3.52</v>
      </c>
      <c r="J288" s="23">
        <v>1188</v>
      </c>
      <c r="K288" s="24">
        <v>136.29</v>
      </c>
      <c r="L288" s="24">
        <v>34.14</v>
      </c>
      <c r="M288" s="24">
        <v>5.68</v>
      </c>
      <c r="N288" s="24">
        <v>187.18</v>
      </c>
      <c r="O288" s="16">
        <f t="shared" si="4"/>
        <v>3901.5399999999995</v>
      </c>
    </row>
    <row r="289" spans="1:15" ht="15.75">
      <c r="A289" s="7" t="s">
        <v>86</v>
      </c>
      <c r="B289" s="20" t="s">
        <v>115</v>
      </c>
      <c r="C289" s="22">
        <v>3.7</v>
      </c>
      <c r="D289" s="23">
        <v>0</v>
      </c>
      <c r="E289" s="22">
        <v>14.1</v>
      </c>
      <c r="F289" s="23">
        <v>27</v>
      </c>
      <c r="G289" s="24">
        <v>18.760000000000002</v>
      </c>
      <c r="H289" s="22">
        <v>17.600000000000001</v>
      </c>
      <c r="I289" s="24">
        <v>0.22</v>
      </c>
      <c r="J289" s="23">
        <v>0</v>
      </c>
      <c r="K289" s="24">
        <v>1.73</v>
      </c>
      <c r="L289" s="24">
        <v>0.42</v>
      </c>
      <c r="M289" s="24">
        <v>2.14</v>
      </c>
      <c r="N289" s="24">
        <v>1.1399999999999999</v>
      </c>
      <c r="O289" s="16">
        <f t="shared" si="4"/>
        <v>86.81</v>
      </c>
    </row>
    <row r="290" spans="1:15" ht="15.75">
      <c r="A290" s="7" t="s">
        <v>88</v>
      </c>
      <c r="B290" s="20" t="s">
        <v>115</v>
      </c>
      <c r="C290" s="22">
        <v>13.7</v>
      </c>
      <c r="D290" s="24">
        <v>3.23</v>
      </c>
      <c r="E290" s="24">
        <v>33.840000000000003</v>
      </c>
      <c r="F290" s="23">
        <v>551</v>
      </c>
      <c r="G290" s="24">
        <v>252.59</v>
      </c>
      <c r="H290" s="22">
        <v>502.4</v>
      </c>
      <c r="I290" s="24">
        <v>11.07</v>
      </c>
      <c r="J290" s="23">
        <v>27</v>
      </c>
      <c r="K290" s="24">
        <v>28.32</v>
      </c>
      <c r="L290" s="24">
        <v>33.409999999999997</v>
      </c>
      <c r="M290" s="24">
        <v>47.06</v>
      </c>
      <c r="N290" s="24">
        <v>38.81</v>
      </c>
      <c r="O290" s="16">
        <f t="shared" si="4"/>
        <v>1542.4299999999998</v>
      </c>
    </row>
    <row r="291" spans="1:15" ht="15.75">
      <c r="A291" s="7" t="s">
        <v>89</v>
      </c>
      <c r="B291" s="20" t="s">
        <v>115</v>
      </c>
      <c r="C291" s="22">
        <v>1.4</v>
      </c>
      <c r="D291" s="23">
        <v>0</v>
      </c>
      <c r="E291" s="24">
        <v>0.14000000000000001</v>
      </c>
      <c r="F291" s="23">
        <v>3</v>
      </c>
      <c r="G291" s="24">
        <v>18.27</v>
      </c>
      <c r="H291" s="22">
        <v>23.3</v>
      </c>
      <c r="I291" s="24">
        <v>0.77</v>
      </c>
      <c r="J291" s="23">
        <v>4</v>
      </c>
      <c r="K291" s="24">
        <v>0.14000000000000001</v>
      </c>
      <c r="L291" s="24">
        <v>3.01</v>
      </c>
      <c r="M291" s="24">
        <v>2.68</v>
      </c>
      <c r="N291" s="23">
        <v>0</v>
      </c>
      <c r="O291" s="16">
        <f t="shared" si="4"/>
        <v>56.71</v>
      </c>
    </row>
    <row r="292" spans="1:15" ht="15.75">
      <c r="A292" s="7" t="s">
        <v>90</v>
      </c>
      <c r="B292" s="20" t="s">
        <v>115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2">
        <v>0.2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16">
        <f t="shared" si="4"/>
        <v>0.2</v>
      </c>
    </row>
    <row r="293" spans="1:15" ht="15.75">
      <c r="A293" s="7" t="s">
        <v>91</v>
      </c>
      <c r="B293" s="20" t="s">
        <v>115</v>
      </c>
      <c r="C293" s="22">
        <v>0.4</v>
      </c>
      <c r="D293" s="23">
        <v>0</v>
      </c>
      <c r="E293" s="24">
        <v>0.02</v>
      </c>
      <c r="F293" s="23">
        <v>0</v>
      </c>
      <c r="G293" s="23">
        <v>0</v>
      </c>
      <c r="H293" s="22">
        <v>42.2</v>
      </c>
      <c r="I293" s="23">
        <v>0</v>
      </c>
      <c r="J293" s="23">
        <v>5</v>
      </c>
      <c r="K293" s="23">
        <v>0</v>
      </c>
      <c r="L293" s="23">
        <v>0</v>
      </c>
      <c r="M293" s="24">
        <v>1.07</v>
      </c>
      <c r="N293" s="23">
        <v>0</v>
      </c>
      <c r="O293" s="16">
        <f t="shared" si="4"/>
        <v>48.690000000000005</v>
      </c>
    </row>
    <row r="294" spans="1:15" ht="15.75">
      <c r="A294" s="7" t="s">
        <v>93</v>
      </c>
      <c r="B294" s="20" t="s">
        <v>115</v>
      </c>
      <c r="C294" s="22">
        <v>7.3</v>
      </c>
      <c r="D294" s="23">
        <v>0</v>
      </c>
      <c r="E294" s="24">
        <v>0.15</v>
      </c>
      <c r="F294" s="23">
        <v>0</v>
      </c>
      <c r="G294" s="24">
        <v>26.01</v>
      </c>
      <c r="H294" s="22">
        <v>28.2</v>
      </c>
      <c r="I294" s="23">
        <v>0</v>
      </c>
      <c r="J294" s="23">
        <v>2</v>
      </c>
      <c r="K294" s="22">
        <v>0.4</v>
      </c>
      <c r="L294" s="24">
        <v>9.86</v>
      </c>
      <c r="M294" s="24">
        <v>2.89</v>
      </c>
      <c r="N294" s="23">
        <v>0</v>
      </c>
      <c r="O294" s="16">
        <f t="shared" si="4"/>
        <v>76.81</v>
      </c>
    </row>
    <row r="295" spans="1:15" ht="15.75">
      <c r="A295" s="7" t="s">
        <v>95</v>
      </c>
      <c r="B295" s="20" t="s">
        <v>115</v>
      </c>
      <c r="C295" s="22">
        <v>2.2000000000000002</v>
      </c>
      <c r="D295" s="24">
        <v>5.58</v>
      </c>
      <c r="E295" s="24">
        <v>4.1100000000000003</v>
      </c>
      <c r="F295" s="23">
        <v>26</v>
      </c>
      <c r="G295" s="24">
        <v>16.46</v>
      </c>
      <c r="H295" s="22">
        <v>34.4</v>
      </c>
      <c r="I295" s="24">
        <v>0.55000000000000004</v>
      </c>
      <c r="J295" s="23">
        <v>8</v>
      </c>
      <c r="K295" s="24">
        <v>2.1800000000000002</v>
      </c>
      <c r="L295" s="24">
        <v>1.25</v>
      </c>
      <c r="M295" s="24">
        <v>13.19</v>
      </c>
      <c r="N295" s="24">
        <v>4.57</v>
      </c>
      <c r="O295" s="16">
        <f t="shared" si="4"/>
        <v>118.49000000000001</v>
      </c>
    </row>
    <row r="296" spans="1:15" ht="15.75">
      <c r="A296" s="7" t="s">
        <v>96</v>
      </c>
      <c r="B296" s="20" t="s">
        <v>115</v>
      </c>
      <c r="C296" s="22">
        <v>2.2999999999999998</v>
      </c>
      <c r="D296" s="24">
        <v>24.73</v>
      </c>
      <c r="E296" s="23">
        <v>0</v>
      </c>
      <c r="F296" s="23">
        <v>0</v>
      </c>
      <c r="G296" s="24">
        <v>203.78</v>
      </c>
      <c r="H296" s="22">
        <v>20.2</v>
      </c>
      <c r="I296" s="24">
        <v>0.41</v>
      </c>
      <c r="J296" s="23">
        <v>0</v>
      </c>
      <c r="K296" s="24">
        <v>0.55000000000000004</v>
      </c>
      <c r="L296" s="23">
        <v>0</v>
      </c>
      <c r="M296" s="23">
        <v>0</v>
      </c>
      <c r="N296" s="23">
        <v>0</v>
      </c>
      <c r="O296" s="16">
        <f t="shared" si="4"/>
        <v>251.97</v>
      </c>
    </row>
    <row r="297" spans="1:15" ht="15.75">
      <c r="A297" s="7" t="s">
        <v>97</v>
      </c>
      <c r="B297" s="20" t="s">
        <v>115</v>
      </c>
      <c r="C297" s="23">
        <v>0</v>
      </c>
      <c r="D297" s="23">
        <v>0</v>
      </c>
      <c r="E297" s="24">
        <v>0.69</v>
      </c>
      <c r="F297" s="23">
        <v>9</v>
      </c>
      <c r="G297" s="24">
        <v>12.26</v>
      </c>
      <c r="H297" s="22">
        <v>1.6</v>
      </c>
      <c r="I297" s="23">
        <v>0</v>
      </c>
      <c r="J297" s="23">
        <v>1</v>
      </c>
      <c r="K297" s="24">
        <v>0.82</v>
      </c>
      <c r="L297" s="24">
        <v>4.25</v>
      </c>
      <c r="M297" s="24">
        <v>0.21</v>
      </c>
      <c r="N297" s="24">
        <v>3.42</v>
      </c>
      <c r="O297" s="16">
        <f t="shared" si="4"/>
        <v>33.25</v>
      </c>
    </row>
    <row r="298" spans="1:15" ht="15.75">
      <c r="A298" s="7" t="s">
        <v>98</v>
      </c>
      <c r="B298" s="20" t="s">
        <v>115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16">
        <f t="shared" si="4"/>
        <v>0</v>
      </c>
    </row>
    <row r="299" spans="1:15" ht="15.75">
      <c r="A299" s="7" t="s">
        <v>99</v>
      </c>
      <c r="B299" s="20" t="s">
        <v>115</v>
      </c>
      <c r="C299" s="23">
        <v>0</v>
      </c>
      <c r="D299" s="25" t="s">
        <v>116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16">
        <f t="shared" si="4"/>
        <v>0</v>
      </c>
    </row>
    <row r="300" spans="1:15" ht="15.75">
      <c r="A300" s="7" t="s">
        <v>101</v>
      </c>
      <c r="B300" s="20" t="s">
        <v>115</v>
      </c>
      <c r="C300" s="23">
        <v>1</v>
      </c>
      <c r="D300" s="23">
        <v>0</v>
      </c>
      <c r="E300" s="24">
        <v>3.51</v>
      </c>
      <c r="F300" s="23">
        <v>131</v>
      </c>
      <c r="G300" s="23">
        <v>0</v>
      </c>
      <c r="H300" s="22">
        <v>23.6</v>
      </c>
      <c r="I300" s="22">
        <v>1.3</v>
      </c>
      <c r="J300" s="23">
        <v>13</v>
      </c>
      <c r="K300" s="24">
        <v>1.43</v>
      </c>
      <c r="L300" s="24">
        <v>23.87</v>
      </c>
      <c r="M300" s="22">
        <v>47.7</v>
      </c>
      <c r="N300" s="24">
        <v>14.84</v>
      </c>
      <c r="O300" s="16">
        <f t="shared" si="4"/>
        <v>261.25</v>
      </c>
    </row>
    <row r="301" spans="1:15" ht="15.75">
      <c r="A301" s="7" t="s">
        <v>102</v>
      </c>
      <c r="B301" s="20" t="s">
        <v>115</v>
      </c>
      <c r="C301" s="22">
        <v>3.5</v>
      </c>
      <c r="D301" s="22">
        <v>2.7</v>
      </c>
      <c r="E301" s="24">
        <v>2.88</v>
      </c>
      <c r="F301" s="23">
        <v>48</v>
      </c>
      <c r="G301" s="24">
        <v>338.28</v>
      </c>
      <c r="H301" s="22">
        <v>30.9</v>
      </c>
      <c r="I301" s="24">
        <v>0.67</v>
      </c>
      <c r="J301" s="23">
        <v>16</v>
      </c>
      <c r="K301" s="24">
        <v>6.66</v>
      </c>
      <c r="L301" s="24">
        <v>5.29</v>
      </c>
      <c r="M301" s="24">
        <v>4.6100000000000003</v>
      </c>
      <c r="N301" s="23">
        <v>0</v>
      </c>
      <c r="O301" s="16">
        <f t="shared" si="4"/>
        <v>459.49</v>
      </c>
    </row>
    <row r="302" spans="1:15">
      <c r="A302" s="20" t="s">
        <v>103</v>
      </c>
      <c r="B302" s="20" t="s">
        <v>115</v>
      </c>
      <c r="C302" s="22">
        <v>3473.2</v>
      </c>
      <c r="D302" s="24">
        <v>2389.21</v>
      </c>
      <c r="E302" s="24">
        <v>1449.63</v>
      </c>
      <c r="F302" s="23">
        <v>27311</v>
      </c>
      <c r="G302" s="24">
        <v>33050.78</v>
      </c>
      <c r="H302" s="22">
        <v>11288.5</v>
      </c>
      <c r="I302" s="24">
        <v>729.34</v>
      </c>
      <c r="J302" s="23">
        <v>6217</v>
      </c>
      <c r="K302" s="24">
        <v>4025.39</v>
      </c>
      <c r="L302" s="24">
        <v>1783.25</v>
      </c>
      <c r="M302" s="24">
        <v>2644.45</v>
      </c>
      <c r="N302" s="24">
        <v>11298.36</v>
      </c>
      <c r="O302" s="16">
        <f t="shared" si="4"/>
        <v>105660.11</v>
      </c>
    </row>
    <row r="303" spans="1:15">
      <c r="F303"/>
    </row>
    <row r="304" spans="1:15">
      <c r="A304" s="18" t="s">
        <v>117</v>
      </c>
      <c r="F304"/>
    </row>
    <row r="305" spans="1:15">
      <c r="A305" s="18" t="s">
        <v>116</v>
      </c>
      <c r="B305" s="18" t="s">
        <v>109</v>
      </c>
      <c r="F305"/>
    </row>
    <row r="306" spans="1:15">
      <c r="F306"/>
    </row>
    <row r="307" spans="1:15">
      <c r="A307" s="18" t="s">
        <v>4</v>
      </c>
      <c r="B307" s="18" t="s">
        <v>108</v>
      </c>
      <c r="F307"/>
    </row>
    <row r="308" spans="1:15">
      <c r="A308" s="18" t="s">
        <v>5</v>
      </c>
      <c r="B308" s="18" t="s">
        <v>103</v>
      </c>
      <c r="F308"/>
    </row>
    <row r="309" spans="1:15">
      <c r="A309" s="18" t="s">
        <v>6</v>
      </c>
      <c r="B309" s="18" t="s">
        <v>103</v>
      </c>
      <c r="F309"/>
    </row>
    <row r="310" spans="1:15">
      <c r="F310"/>
    </row>
    <row r="311" spans="1:15">
      <c r="A311" s="20" t="s">
        <v>7</v>
      </c>
      <c r="B311" s="20" t="s">
        <v>114</v>
      </c>
      <c r="C311" s="20" t="s">
        <v>8</v>
      </c>
      <c r="D311" s="20" t="s">
        <v>9</v>
      </c>
      <c r="E311" s="20" t="s">
        <v>10</v>
      </c>
      <c r="F311" s="20" t="s">
        <v>11</v>
      </c>
      <c r="G311" s="20" t="s">
        <v>12</v>
      </c>
      <c r="H311" s="20" t="s">
        <v>13</v>
      </c>
      <c r="I311" s="20" t="s">
        <v>14</v>
      </c>
      <c r="J311" s="20" t="s">
        <v>15</v>
      </c>
      <c r="K311" s="20" t="s">
        <v>16</v>
      </c>
      <c r="L311" s="20" t="s">
        <v>17</v>
      </c>
      <c r="M311" s="20" t="s">
        <v>18</v>
      </c>
      <c r="N311" s="20" t="s">
        <v>19</v>
      </c>
    </row>
    <row r="312" spans="1:15" ht="15.75">
      <c r="A312" s="7" t="s">
        <v>21</v>
      </c>
      <c r="B312" s="20" t="s">
        <v>115</v>
      </c>
      <c r="C312" s="23">
        <f>C237+C162+C87+C12</f>
        <v>0.5</v>
      </c>
      <c r="D312" s="23">
        <f t="shared" ref="D312" si="5">D237+D162+D87+D12</f>
        <v>14.28</v>
      </c>
      <c r="E312" s="23">
        <f t="shared" ref="E312:F312" si="6">E237+E162+E87+E12</f>
        <v>5.6</v>
      </c>
      <c r="F312" s="23">
        <f t="shared" si="6"/>
        <v>0</v>
      </c>
      <c r="G312" s="23">
        <f t="shared" ref="G312:N312" si="7">G237+G162+G87+G12</f>
        <v>0</v>
      </c>
      <c r="H312" s="23">
        <f t="shared" si="7"/>
        <v>33.1</v>
      </c>
      <c r="I312" s="23">
        <f t="shared" si="7"/>
        <v>9.2900000000000009</v>
      </c>
      <c r="J312" s="23">
        <f t="shared" si="7"/>
        <v>158</v>
      </c>
      <c r="K312" s="23">
        <f t="shared" si="7"/>
        <v>1.47</v>
      </c>
      <c r="L312" s="23">
        <f t="shared" si="7"/>
        <v>0</v>
      </c>
      <c r="M312" s="23">
        <f t="shared" si="7"/>
        <v>2.46</v>
      </c>
      <c r="N312" s="23">
        <f t="shared" si="7"/>
        <v>2.2799999999999998</v>
      </c>
      <c r="O312" s="16">
        <f t="shared" si="4"/>
        <v>226.98000000000002</v>
      </c>
    </row>
    <row r="313" spans="1:15" ht="15.75">
      <c r="A313" s="7" t="s">
        <v>23</v>
      </c>
      <c r="B313" s="20" t="s">
        <v>115</v>
      </c>
      <c r="C313" s="23">
        <f t="shared" ref="C313:D328" si="8">C238+C163+C88+C13</f>
        <v>12.4</v>
      </c>
      <c r="D313" s="23">
        <f t="shared" si="8"/>
        <v>1.9</v>
      </c>
      <c r="E313" s="23">
        <f t="shared" ref="E313:F313" si="9">E238+E163+E88+E13</f>
        <v>13.24</v>
      </c>
      <c r="F313" s="23">
        <f t="shared" si="9"/>
        <v>122</v>
      </c>
      <c r="G313" s="23">
        <f t="shared" ref="G313:N313" si="10">G238+G163+G88+G13</f>
        <v>0</v>
      </c>
      <c r="H313" s="23">
        <f t="shared" si="10"/>
        <v>29.900000000000006</v>
      </c>
      <c r="I313" s="23">
        <f t="shared" si="10"/>
        <v>0.54</v>
      </c>
      <c r="J313" s="23">
        <f t="shared" si="10"/>
        <v>0</v>
      </c>
      <c r="K313" s="23">
        <f t="shared" si="10"/>
        <v>2.4499999999999997</v>
      </c>
      <c r="L313" s="23">
        <f t="shared" si="10"/>
        <v>0</v>
      </c>
      <c r="M313" s="23">
        <f t="shared" si="10"/>
        <v>0.43</v>
      </c>
      <c r="N313" s="23">
        <f t="shared" si="10"/>
        <v>0</v>
      </c>
      <c r="O313" s="16">
        <f t="shared" si="4"/>
        <v>182.85999999999999</v>
      </c>
    </row>
    <row r="314" spans="1:15" ht="15.75">
      <c r="A314" s="7" t="s">
        <v>25</v>
      </c>
      <c r="B314" s="20" t="s">
        <v>115</v>
      </c>
      <c r="C314" s="23">
        <f t="shared" si="8"/>
        <v>0</v>
      </c>
      <c r="D314" s="23">
        <f t="shared" si="8"/>
        <v>0</v>
      </c>
      <c r="E314" s="23">
        <f t="shared" ref="E314:F314" si="11">E239+E164+E89+E14</f>
        <v>0.22999999999999998</v>
      </c>
      <c r="F314" s="23">
        <f t="shared" si="11"/>
        <v>0</v>
      </c>
      <c r="G314" s="23">
        <f t="shared" ref="G314:N314" si="12">G239+G164+G89+G14</f>
        <v>0</v>
      </c>
      <c r="H314" s="23">
        <f t="shared" si="12"/>
        <v>11.2</v>
      </c>
      <c r="I314" s="23">
        <f t="shared" si="12"/>
        <v>0</v>
      </c>
      <c r="J314" s="23">
        <f t="shared" si="12"/>
        <v>0</v>
      </c>
      <c r="K314" s="23">
        <f t="shared" si="12"/>
        <v>1.2</v>
      </c>
      <c r="L314" s="23">
        <f t="shared" si="12"/>
        <v>0.21</v>
      </c>
      <c r="M314" s="23">
        <f t="shared" si="12"/>
        <v>14.899999999999999</v>
      </c>
      <c r="N314" s="23">
        <f t="shared" si="12"/>
        <v>0</v>
      </c>
      <c r="O314" s="16">
        <f t="shared" si="4"/>
        <v>27.74</v>
      </c>
    </row>
    <row r="315" spans="1:15" ht="15.75">
      <c r="A315" s="9" t="s">
        <v>27</v>
      </c>
      <c r="B315" s="20" t="s">
        <v>115</v>
      </c>
      <c r="C315" s="23">
        <f t="shared" si="8"/>
        <v>263.3</v>
      </c>
      <c r="D315" s="23">
        <f t="shared" si="8"/>
        <v>7.9</v>
      </c>
      <c r="E315" s="23">
        <f t="shared" ref="E315:F315" si="13">E240+E165+E90+E15</f>
        <v>5.65</v>
      </c>
      <c r="F315" s="23">
        <f t="shared" si="13"/>
        <v>920</v>
      </c>
      <c r="G315" s="23">
        <f t="shared" ref="G315:N315" si="14">G240+G165+G90+G15</f>
        <v>136.81</v>
      </c>
      <c r="H315" s="23">
        <f t="shared" si="14"/>
        <v>93.300000000000011</v>
      </c>
      <c r="I315" s="23">
        <f t="shared" si="14"/>
        <v>45.96</v>
      </c>
      <c r="J315" s="23">
        <f t="shared" si="14"/>
        <v>178</v>
      </c>
      <c r="K315" s="23">
        <f t="shared" si="14"/>
        <v>5.32</v>
      </c>
      <c r="L315" s="23">
        <f t="shared" si="14"/>
        <v>8.41</v>
      </c>
      <c r="M315" s="23">
        <f t="shared" si="14"/>
        <v>445.83</v>
      </c>
      <c r="N315" s="23">
        <f t="shared" si="14"/>
        <v>37.659999999999997</v>
      </c>
      <c r="O315" s="16">
        <f t="shared" si="4"/>
        <v>2148.14</v>
      </c>
    </row>
    <row r="316" spans="1:15" ht="15.75">
      <c r="A316" s="7" t="s">
        <v>29</v>
      </c>
      <c r="B316" s="20" t="s">
        <v>115</v>
      </c>
      <c r="C316" s="23">
        <f t="shared" si="8"/>
        <v>11.3</v>
      </c>
      <c r="D316" s="23">
        <f t="shared" si="8"/>
        <v>1.37</v>
      </c>
      <c r="E316" s="23">
        <f t="shared" ref="E316:F316" si="15">E241+E166+E91+E16</f>
        <v>42.61</v>
      </c>
      <c r="F316" s="23">
        <f t="shared" si="15"/>
        <v>61</v>
      </c>
      <c r="G316" s="23">
        <f t="shared" ref="G316:N316" si="16">G241+G166+G91+G16</f>
        <v>405.5</v>
      </c>
      <c r="H316" s="23">
        <f t="shared" si="16"/>
        <v>28.9</v>
      </c>
      <c r="I316" s="23">
        <f t="shared" si="16"/>
        <v>8.0299999999999994</v>
      </c>
      <c r="J316" s="23">
        <f t="shared" si="16"/>
        <v>322</v>
      </c>
      <c r="K316" s="23">
        <f t="shared" si="16"/>
        <v>2.02</v>
      </c>
      <c r="L316" s="23">
        <f t="shared" si="16"/>
        <v>9.34</v>
      </c>
      <c r="M316" s="23">
        <f t="shared" si="16"/>
        <v>11.57</v>
      </c>
      <c r="N316" s="23">
        <f t="shared" si="16"/>
        <v>241.95999999999998</v>
      </c>
      <c r="O316" s="16">
        <f t="shared" si="4"/>
        <v>1145.5999999999999</v>
      </c>
    </row>
    <row r="317" spans="1:15" ht="15.75">
      <c r="A317" s="7" t="s">
        <v>31</v>
      </c>
      <c r="B317" s="20" t="s">
        <v>115</v>
      </c>
      <c r="C317" s="23">
        <f t="shared" si="8"/>
        <v>406.3</v>
      </c>
      <c r="D317" s="23">
        <f t="shared" si="8"/>
        <v>1244.71</v>
      </c>
      <c r="E317" s="23">
        <f t="shared" ref="E317:F317" si="17">E242+E167+E92+E17</f>
        <v>96.889999999999986</v>
      </c>
      <c r="F317" s="23">
        <f t="shared" si="17"/>
        <v>2907</v>
      </c>
      <c r="G317" s="23">
        <f t="shared" ref="G317:N317" si="18">G242+G167+G92+G17</f>
        <v>2185.23</v>
      </c>
      <c r="H317" s="23">
        <f t="shared" si="18"/>
        <v>1986.1000000000004</v>
      </c>
      <c r="I317" s="23">
        <f t="shared" si="18"/>
        <v>267.17</v>
      </c>
      <c r="J317" s="23">
        <f t="shared" si="18"/>
        <v>258</v>
      </c>
      <c r="K317" s="23">
        <f t="shared" si="18"/>
        <v>233.87</v>
      </c>
      <c r="L317" s="23">
        <f t="shared" si="18"/>
        <v>371.59</v>
      </c>
      <c r="M317" s="23">
        <f t="shared" si="18"/>
        <v>127.24000000000001</v>
      </c>
      <c r="N317" s="23">
        <f t="shared" si="18"/>
        <v>1129.95</v>
      </c>
      <c r="O317" s="16">
        <f t="shared" si="4"/>
        <v>11214.050000000001</v>
      </c>
    </row>
    <row r="318" spans="1:15" ht="15.75">
      <c r="A318" s="9" t="s">
        <v>32</v>
      </c>
      <c r="B318" s="20" t="s">
        <v>115</v>
      </c>
      <c r="C318" s="23">
        <f t="shared" si="8"/>
        <v>318.8</v>
      </c>
      <c r="D318" s="23">
        <f t="shared" si="8"/>
        <v>769.83999999999992</v>
      </c>
      <c r="E318" s="23">
        <f t="shared" ref="E318:F318" si="19">E243+E168+E93+E18</f>
        <v>350.29</v>
      </c>
      <c r="F318" s="23">
        <f t="shared" si="19"/>
        <v>4425</v>
      </c>
      <c r="G318" s="23">
        <f t="shared" ref="G318:N318" si="20">G243+G168+G93+G18</f>
        <v>1952.04</v>
      </c>
      <c r="H318" s="23">
        <f t="shared" si="20"/>
        <v>5002.9000000000005</v>
      </c>
      <c r="I318" s="23">
        <f t="shared" si="20"/>
        <v>199.17000000000002</v>
      </c>
      <c r="J318" s="23">
        <f t="shared" si="20"/>
        <v>640</v>
      </c>
      <c r="K318" s="23">
        <f t="shared" si="20"/>
        <v>493.05999999999995</v>
      </c>
      <c r="L318" s="23">
        <f t="shared" si="20"/>
        <v>451.29</v>
      </c>
      <c r="M318" s="23">
        <f t="shared" si="20"/>
        <v>75.900000000000006</v>
      </c>
      <c r="N318" s="23">
        <f t="shared" si="20"/>
        <v>2431.1</v>
      </c>
      <c r="O318" s="16">
        <f t="shared" si="4"/>
        <v>17109.39</v>
      </c>
    </row>
    <row r="319" spans="1:15" ht="15.75">
      <c r="A319" s="7" t="s">
        <v>33</v>
      </c>
      <c r="B319" s="20" t="s">
        <v>115</v>
      </c>
      <c r="C319" s="23">
        <f t="shared" si="8"/>
        <v>117.29999999999998</v>
      </c>
      <c r="D319" s="23">
        <f t="shared" si="8"/>
        <v>180.07</v>
      </c>
      <c r="E319" s="23">
        <f t="shared" ref="E319:F319" si="21">E244+E169+E94+E19</f>
        <v>36.979999999999997</v>
      </c>
      <c r="F319" s="23">
        <f t="shared" si="21"/>
        <v>1110</v>
      </c>
      <c r="G319" s="23">
        <f t="shared" ref="G319:N319" si="22">G244+G169+G94+G19</f>
        <v>423.52</v>
      </c>
      <c r="H319" s="23">
        <f t="shared" si="22"/>
        <v>588.4</v>
      </c>
      <c r="I319" s="23">
        <f t="shared" si="22"/>
        <v>66.53</v>
      </c>
      <c r="J319" s="23">
        <f t="shared" si="22"/>
        <v>200</v>
      </c>
      <c r="K319" s="23">
        <f t="shared" si="22"/>
        <v>77.78</v>
      </c>
      <c r="L319" s="23">
        <f t="shared" si="22"/>
        <v>102.32</v>
      </c>
      <c r="M319" s="23">
        <f t="shared" si="22"/>
        <v>11.350000000000001</v>
      </c>
      <c r="N319" s="23">
        <f t="shared" si="22"/>
        <v>390.34</v>
      </c>
      <c r="O319" s="16">
        <f t="shared" si="4"/>
        <v>3304.5900000000006</v>
      </c>
    </row>
    <row r="320" spans="1:15" ht="15.75">
      <c r="A320" s="7" t="s">
        <v>34</v>
      </c>
      <c r="B320" s="20" t="s">
        <v>115</v>
      </c>
      <c r="C320" s="23">
        <f t="shared" si="8"/>
        <v>13.399999999999999</v>
      </c>
      <c r="D320" s="23">
        <f t="shared" si="8"/>
        <v>21.73</v>
      </c>
      <c r="E320" s="23">
        <f t="shared" ref="E320:F320" si="23">E245+E170+E95+E20</f>
        <v>0</v>
      </c>
      <c r="F320" s="23">
        <f t="shared" si="23"/>
        <v>711</v>
      </c>
      <c r="G320" s="23">
        <f t="shared" ref="G320:N320" si="24">G245+G170+G95+G20</f>
        <v>72.179999999999993</v>
      </c>
      <c r="H320" s="23">
        <f t="shared" si="24"/>
        <v>213.4</v>
      </c>
      <c r="I320" s="23">
        <f t="shared" si="24"/>
        <v>0.64</v>
      </c>
      <c r="J320" s="23">
        <f t="shared" si="24"/>
        <v>11</v>
      </c>
      <c r="K320" s="23">
        <f t="shared" si="24"/>
        <v>10.98</v>
      </c>
      <c r="L320" s="23">
        <f t="shared" si="24"/>
        <v>15.56</v>
      </c>
      <c r="M320" s="23">
        <f t="shared" si="24"/>
        <v>0</v>
      </c>
      <c r="N320" s="23">
        <f t="shared" si="24"/>
        <v>3.42</v>
      </c>
      <c r="O320" s="16">
        <f t="shared" si="4"/>
        <v>1073.3100000000002</v>
      </c>
    </row>
    <row r="321" spans="1:15" ht="15.75">
      <c r="A321" s="9" t="s">
        <v>35</v>
      </c>
      <c r="B321" s="20" t="s">
        <v>115</v>
      </c>
      <c r="C321" s="23">
        <f t="shared" si="8"/>
        <v>159.50000000000003</v>
      </c>
      <c r="D321" s="23">
        <f t="shared" si="8"/>
        <v>322.64</v>
      </c>
      <c r="E321" s="23">
        <f t="shared" ref="E321:F321" si="25">E246+E171+E96+E21</f>
        <v>38.36</v>
      </c>
      <c r="F321" s="23">
        <f t="shared" si="25"/>
        <v>1278</v>
      </c>
      <c r="G321" s="23">
        <f t="shared" ref="G321:N321" si="26">G246+G171+G96+G21</f>
        <v>490.85</v>
      </c>
      <c r="H321" s="23">
        <f t="shared" si="26"/>
        <v>507.9</v>
      </c>
      <c r="I321" s="23">
        <f t="shared" si="26"/>
        <v>55.14</v>
      </c>
      <c r="J321" s="23">
        <f t="shared" si="26"/>
        <v>247</v>
      </c>
      <c r="K321" s="23">
        <f t="shared" si="26"/>
        <v>95.06</v>
      </c>
      <c r="L321" s="23">
        <f t="shared" si="26"/>
        <v>138.74</v>
      </c>
      <c r="M321" s="23">
        <f t="shared" si="26"/>
        <v>30.01</v>
      </c>
      <c r="N321" s="23">
        <f t="shared" si="26"/>
        <v>504.47999999999996</v>
      </c>
      <c r="O321" s="16">
        <f t="shared" si="4"/>
        <v>3867.68</v>
      </c>
    </row>
    <row r="322" spans="1:15" ht="15.75">
      <c r="A322" s="7" t="s">
        <v>36</v>
      </c>
      <c r="B322" s="20" t="s">
        <v>115</v>
      </c>
      <c r="C322" s="23">
        <f t="shared" si="8"/>
        <v>400.20000000000005</v>
      </c>
      <c r="D322" s="23">
        <f t="shared" si="8"/>
        <v>1028.53</v>
      </c>
      <c r="E322" s="23">
        <f t="shared" ref="E322:F322" si="27">E247+E172+E97+E22</f>
        <v>757.22</v>
      </c>
      <c r="F322" s="23">
        <f t="shared" si="27"/>
        <v>6117</v>
      </c>
      <c r="G322" s="23">
        <f t="shared" ref="G322:N322" si="28">G247+G172+G97+G22</f>
        <v>3543.4</v>
      </c>
      <c r="H322" s="23">
        <f t="shared" si="28"/>
        <v>3666.1</v>
      </c>
      <c r="I322" s="23">
        <f t="shared" si="28"/>
        <v>312.63</v>
      </c>
      <c r="J322" s="23">
        <f t="shared" si="28"/>
        <v>977</v>
      </c>
      <c r="K322" s="23">
        <f t="shared" si="28"/>
        <v>387.90999999999997</v>
      </c>
      <c r="L322" s="23">
        <f t="shared" si="28"/>
        <v>755.74</v>
      </c>
      <c r="M322" s="23">
        <f t="shared" si="28"/>
        <v>219.21999999999997</v>
      </c>
      <c r="N322" s="23">
        <f t="shared" si="28"/>
        <v>3355.6</v>
      </c>
      <c r="O322" s="16">
        <f t="shared" si="4"/>
        <v>21520.550000000003</v>
      </c>
    </row>
    <row r="323" spans="1:15" ht="15.75">
      <c r="A323" s="7" t="s">
        <v>37</v>
      </c>
      <c r="B323" s="20" t="s">
        <v>115</v>
      </c>
      <c r="C323" s="23">
        <f t="shared" si="8"/>
        <v>1.1000000000000001</v>
      </c>
      <c r="D323" s="23">
        <f t="shared" si="8"/>
        <v>32.1</v>
      </c>
      <c r="E323" s="23">
        <f t="shared" ref="E323:F323" si="29">E248+E173+E98+E23</f>
        <v>5.76</v>
      </c>
      <c r="F323" s="23">
        <f t="shared" si="29"/>
        <v>3</v>
      </c>
      <c r="G323" s="23">
        <f t="shared" ref="G323:N323" si="30">G248+G173+G98+G23</f>
        <v>43.59</v>
      </c>
      <c r="H323" s="23">
        <f t="shared" si="30"/>
        <v>43.8</v>
      </c>
      <c r="I323" s="23">
        <f t="shared" si="30"/>
        <v>39.49</v>
      </c>
      <c r="J323" s="23">
        <f t="shared" si="30"/>
        <v>4</v>
      </c>
      <c r="K323" s="23">
        <f t="shared" si="30"/>
        <v>0</v>
      </c>
      <c r="L323" s="23">
        <f t="shared" si="30"/>
        <v>2.5</v>
      </c>
      <c r="M323" s="23">
        <f t="shared" si="30"/>
        <v>0</v>
      </c>
      <c r="N323" s="23">
        <f t="shared" si="30"/>
        <v>147.24</v>
      </c>
      <c r="O323" s="16">
        <f t="shared" si="4"/>
        <v>322.58000000000004</v>
      </c>
    </row>
    <row r="324" spans="1:15" ht="15.75">
      <c r="A324" s="7" t="s">
        <v>38</v>
      </c>
      <c r="B324" s="20" t="s">
        <v>115</v>
      </c>
      <c r="C324" s="23">
        <f t="shared" si="8"/>
        <v>853.90000000000009</v>
      </c>
      <c r="D324" s="23">
        <f t="shared" si="8"/>
        <v>5357.8099999999995</v>
      </c>
      <c r="E324" s="23">
        <f t="shared" ref="E324:F324" si="31">E249+E174+E99+E24</f>
        <v>236.92000000000002</v>
      </c>
      <c r="F324" s="23">
        <f t="shared" si="31"/>
        <v>18332</v>
      </c>
      <c r="G324" s="23">
        <f t="shared" ref="G324:N324" si="32">G249+G174+G99+G24</f>
        <v>7418.39</v>
      </c>
      <c r="H324" s="23">
        <f t="shared" si="32"/>
        <v>4659.1000000000004</v>
      </c>
      <c r="I324" s="23">
        <f t="shared" si="32"/>
        <v>1347.22</v>
      </c>
      <c r="J324" s="23">
        <f t="shared" si="32"/>
        <v>1329</v>
      </c>
      <c r="K324" s="23">
        <f t="shared" si="32"/>
        <v>559.13</v>
      </c>
      <c r="L324" s="23">
        <f t="shared" si="32"/>
        <v>1336.02</v>
      </c>
      <c r="M324" s="23">
        <f t="shared" si="32"/>
        <v>122.21</v>
      </c>
      <c r="N324" s="23">
        <f t="shared" si="32"/>
        <v>4086.0699999999997</v>
      </c>
      <c r="O324" s="16">
        <f t="shared" si="4"/>
        <v>45637.76999999999</v>
      </c>
    </row>
    <row r="325" spans="1:15" ht="15.75">
      <c r="A325" s="9" t="s">
        <v>39</v>
      </c>
      <c r="B325" s="20" t="s">
        <v>115</v>
      </c>
      <c r="C325" s="23">
        <f t="shared" si="8"/>
        <v>114.4</v>
      </c>
      <c r="D325" s="23">
        <f t="shared" si="8"/>
        <v>115.53999999999999</v>
      </c>
      <c r="E325" s="23">
        <f t="shared" ref="E325:F325" si="33">E250+E175+E100+E25</f>
        <v>69.12</v>
      </c>
      <c r="F325" s="23">
        <f t="shared" si="33"/>
        <v>2921</v>
      </c>
      <c r="G325" s="23">
        <f t="shared" ref="G325:N325" si="34">G250+G175+G100+G25</f>
        <v>1724.02</v>
      </c>
      <c r="H325" s="23">
        <f t="shared" si="34"/>
        <v>1986</v>
      </c>
      <c r="I325" s="23">
        <f t="shared" si="34"/>
        <v>296.78000000000003</v>
      </c>
      <c r="J325" s="23">
        <f t="shared" si="34"/>
        <v>266</v>
      </c>
      <c r="K325" s="23">
        <f t="shared" si="34"/>
        <v>140.31</v>
      </c>
      <c r="L325" s="23">
        <f t="shared" si="34"/>
        <v>326.14</v>
      </c>
      <c r="M325" s="23">
        <f t="shared" si="34"/>
        <v>117.27000000000001</v>
      </c>
      <c r="N325" s="23">
        <f t="shared" si="34"/>
        <v>1321.7</v>
      </c>
      <c r="O325" s="16">
        <f t="shared" si="4"/>
        <v>9398.2800000000007</v>
      </c>
    </row>
    <row r="326" spans="1:15" ht="15.75">
      <c r="A326" s="7" t="s">
        <v>40</v>
      </c>
      <c r="B326" s="20" t="s">
        <v>115</v>
      </c>
      <c r="C326" s="23">
        <f t="shared" si="8"/>
        <v>473.1</v>
      </c>
      <c r="D326" s="23">
        <f t="shared" si="8"/>
        <v>2359.88</v>
      </c>
      <c r="E326" s="23">
        <f t="shared" ref="E326:F326" si="35">E251+E176+E101+E26</f>
        <v>329.61</v>
      </c>
      <c r="F326" s="23">
        <f t="shared" si="35"/>
        <v>23947</v>
      </c>
      <c r="G326" s="23">
        <f t="shared" ref="G326:N326" si="36">G251+G176+G101+G26</f>
        <v>7754.58</v>
      </c>
      <c r="H326" s="23">
        <f t="shared" si="36"/>
        <v>6295.4</v>
      </c>
      <c r="I326" s="23">
        <f t="shared" si="36"/>
        <v>707.39</v>
      </c>
      <c r="J326" s="23">
        <f t="shared" si="36"/>
        <v>1006</v>
      </c>
      <c r="K326" s="23">
        <f t="shared" si="36"/>
        <v>2255.1799999999998</v>
      </c>
      <c r="L326" s="23">
        <f t="shared" si="36"/>
        <v>1609.1299999999999</v>
      </c>
      <c r="M326" s="23">
        <f t="shared" si="36"/>
        <v>712.31999999999994</v>
      </c>
      <c r="N326" s="23">
        <f t="shared" si="36"/>
        <v>12924.8</v>
      </c>
      <c r="O326" s="16">
        <f t="shared" si="4"/>
        <v>60374.39</v>
      </c>
    </row>
    <row r="327" spans="1:15" ht="15.75">
      <c r="A327" s="9" t="s">
        <v>41</v>
      </c>
      <c r="B327" s="20" t="s">
        <v>115</v>
      </c>
      <c r="C327" s="23">
        <f t="shared" si="8"/>
        <v>948.7</v>
      </c>
      <c r="D327" s="23">
        <f t="shared" si="8"/>
        <v>2474.9399999999996</v>
      </c>
      <c r="E327" s="23">
        <f t="shared" ref="E327:F327" si="37">E252+E177+E102+E27</f>
        <v>560.62</v>
      </c>
      <c r="F327" s="23">
        <f t="shared" si="37"/>
        <v>27705</v>
      </c>
      <c r="G327" s="23">
        <f t="shared" ref="G327:N327" si="38">G252+G177+G102+G27</f>
        <v>11650.82</v>
      </c>
      <c r="H327" s="23">
        <f t="shared" si="38"/>
        <v>11986.900000000001</v>
      </c>
      <c r="I327" s="23">
        <f t="shared" si="38"/>
        <v>1613.42</v>
      </c>
      <c r="J327" s="23">
        <f t="shared" si="38"/>
        <v>3843</v>
      </c>
      <c r="K327" s="23">
        <f t="shared" si="38"/>
        <v>1523.9899999999998</v>
      </c>
      <c r="L327" s="23">
        <f t="shared" si="38"/>
        <v>2763.77</v>
      </c>
      <c r="M327" s="23">
        <f t="shared" si="38"/>
        <v>1042.18</v>
      </c>
      <c r="N327" s="23">
        <f t="shared" si="38"/>
        <v>7223.6999999999989</v>
      </c>
      <c r="O327" s="16">
        <f t="shared" si="4"/>
        <v>73337.039999999994</v>
      </c>
    </row>
    <row r="328" spans="1:15" ht="15.75">
      <c r="A328" s="7" t="s">
        <v>42</v>
      </c>
      <c r="B328" s="20" t="s">
        <v>115</v>
      </c>
      <c r="C328" s="23">
        <f t="shared" si="8"/>
        <v>612.20000000000005</v>
      </c>
      <c r="D328" s="23">
        <f t="shared" si="8"/>
        <v>590.37</v>
      </c>
      <c r="E328" s="23">
        <f t="shared" ref="E328:F328" si="39">E253+E178+E103+E28</f>
        <v>126.53999999999999</v>
      </c>
      <c r="F328" s="23">
        <f t="shared" si="39"/>
        <v>8330</v>
      </c>
      <c r="G328" s="23">
        <f t="shared" ref="G328:N328" si="40">G253+G178+G103+G28</f>
        <v>8950.4</v>
      </c>
      <c r="H328" s="23">
        <f t="shared" si="40"/>
        <v>3461.8</v>
      </c>
      <c r="I328" s="23">
        <f t="shared" si="40"/>
        <v>1634.8700000000001</v>
      </c>
      <c r="J328" s="23">
        <f t="shared" si="40"/>
        <v>818</v>
      </c>
      <c r="K328" s="23">
        <f t="shared" si="40"/>
        <v>826.96</v>
      </c>
      <c r="L328" s="23">
        <f t="shared" si="40"/>
        <v>1346.19</v>
      </c>
      <c r="M328" s="23">
        <f t="shared" si="40"/>
        <v>247.51</v>
      </c>
      <c r="N328" s="23">
        <f t="shared" si="40"/>
        <v>2088.71</v>
      </c>
      <c r="O328" s="16">
        <f t="shared" si="4"/>
        <v>29033.549999999996</v>
      </c>
    </row>
    <row r="329" spans="1:15" ht="15.75">
      <c r="A329" s="7" t="s">
        <v>43</v>
      </c>
      <c r="B329" s="20" t="s">
        <v>115</v>
      </c>
      <c r="C329" s="23">
        <f t="shared" ref="C329:D344" si="41">C254+C179+C104+C29</f>
        <v>933.3</v>
      </c>
      <c r="D329" s="23">
        <f t="shared" si="41"/>
        <v>3503.5600000000004</v>
      </c>
      <c r="E329" s="23">
        <f t="shared" ref="E329:F329" si="42">E254+E179+E104+E29</f>
        <v>190.13</v>
      </c>
      <c r="F329" s="23">
        <f t="shared" si="42"/>
        <v>9417</v>
      </c>
      <c r="G329" s="23">
        <f t="shared" ref="G329:N329" si="43">G254+G179+G104+G29</f>
        <v>3995.2700000000004</v>
      </c>
      <c r="H329" s="23">
        <f t="shared" si="43"/>
        <v>3880.5</v>
      </c>
      <c r="I329" s="23">
        <f t="shared" si="43"/>
        <v>1810.59</v>
      </c>
      <c r="J329" s="23">
        <f t="shared" si="43"/>
        <v>1075</v>
      </c>
      <c r="K329" s="23">
        <f t="shared" si="43"/>
        <v>955.74</v>
      </c>
      <c r="L329" s="23">
        <f t="shared" si="43"/>
        <v>1270.8400000000001</v>
      </c>
      <c r="M329" s="23">
        <f t="shared" si="43"/>
        <v>316.01</v>
      </c>
      <c r="N329" s="23">
        <f t="shared" si="43"/>
        <v>4313.2199999999993</v>
      </c>
      <c r="O329" s="16">
        <f t="shared" si="4"/>
        <v>31661.160000000003</v>
      </c>
    </row>
    <row r="330" spans="1:15" ht="15.75">
      <c r="A330" s="7" t="s">
        <v>44</v>
      </c>
      <c r="B330" s="20" t="s">
        <v>115</v>
      </c>
      <c r="C330" s="23">
        <f t="shared" si="41"/>
        <v>1190.8</v>
      </c>
      <c r="D330" s="23">
        <f t="shared" si="41"/>
        <v>1099.43</v>
      </c>
      <c r="E330" s="23">
        <f t="shared" ref="E330:F330" si="44">E255+E180+E105+E30</f>
        <v>488.27</v>
      </c>
      <c r="F330" s="23">
        <f t="shared" si="44"/>
        <v>20248</v>
      </c>
      <c r="G330" s="23">
        <f t="shared" ref="G330:N330" si="45">G255+G180+G105+G30</f>
        <v>15299.98</v>
      </c>
      <c r="H330" s="23">
        <f t="shared" si="45"/>
        <v>6994.5</v>
      </c>
      <c r="I330" s="23">
        <f t="shared" si="45"/>
        <v>4666.7700000000004</v>
      </c>
      <c r="J330" s="23">
        <f t="shared" si="45"/>
        <v>2089</v>
      </c>
      <c r="K330" s="23">
        <f t="shared" si="45"/>
        <v>3838.41</v>
      </c>
      <c r="L330" s="23">
        <f t="shared" si="45"/>
        <v>2874.6899999999996</v>
      </c>
      <c r="M330" s="23">
        <f t="shared" si="45"/>
        <v>661.51</v>
      </c>
      <c r="N330" s="23">
        <f t="shared" si="45"/>
        <v>5373.5300000000007</v>
      </c>
      <c r="O330" s="16">
        <f t="shared" si="4"/>
        <v>64824.890000000007</v>
      </c>
    </row>
    <row r="331" spans="1:15" ht="15.75">
      <c r="A331" s="7" t="s">
        <v>45</v>
      </c>
      <c r="B331" s="20" t="s">
        <v>115</v>
      </c>
      <c r="C331" s="23">
        <f t="shared" si="41"/>
        <v>7056.7000000000007</v>
      </c>
      <c r="D331" s="23">
        <f t="shared" si="41"/>
        <v>20361.780000000002</v>
      </c>
      <c r="E331" s="23">
        <f t="shared" ref="E331:F331" si="46">E256+E181+E106+E31</f>
        <v>217.25</v>
      </c>
      <c r="F331" s="23">
        <f t="shared" si="46"/>
        <v>129223</v>
      </c>
      <c r="G331" s="23">
        <f t="shared" ref="G331:N331" si="47">G256+G181+G106+G31</f>
        <v>15609.37</v>
      </c>
      <c r="H331" s="23">
        <f t="shared" si="47"/>
        <v>14698.8</v>
      </c>
      <c r="I331" s="23">
        <f t="shared" si="47"/>
        <v>7481.19</v>
      </c>
      <c r="J331" s="23">
        <f t="shared" si="47"/>
        <v>7410</v>
      </c>
      <c r="K331" s="23">
        <f t="shared" si="47"/>
        <v>5399.55</v>
      </c>
      <c r="L331" s="23">
        <f t="shared" si="47"/>
        <v>8849.23</v>
      </c>
      <c r="M331" s="23">
        <f t="shared" si="47"/>
        <v>31.62</v>
      </c>
      <c r="N331" s="23">
        <f t="shared" si="47"/>
        <v>21353.78</v>
      </c>
      <c r="O331" s="16">
        <f t="shared" si="4"/>
        <v>237692.27</v>
      </c>
    </row>
    <row r="332" spans="1:15" ht="15.75">
      <c r="A332" s="7" t="s">
        <v>46</v>
      </c>
      <c r="B332" s="20" t="s">
        <v>115</v>
      </c>
      <c r="C332" s="23">
        <f t="shared" si="41"/>
        <v>720.6</v>
      </c>
      <c r="D332" s="23">
        <f t="shared" si="41"/>
        <v>222.06</v>
      </c>
      <c r="E332" s="23">
        <f t="shared" ref="E332:F332" si="48">E257+E182+E107+E32</f>
        <v>123.82000000000001</v>
      </c>
      <c r="F332" s="23">
        <f t="shared" si="48"/>
        <v>20792</v>
      </c>
      <c r="G332" s="23">
        <f t="shared" ref="G332:N332" si="49">G257+G182+G107+G32</f>
        <v>28610.910000000003</v>
      </c>
      <c r="H332" s="23">
        <f t="shared" si="49"/>
        <v>5918.4000000000005</v>
      </c>
      <c r="I332" s="23">
        <f t="shared" si="49"/>
        <v>224</v>
      </c>
      <c r="J332" s="23">
        <f t="shared" si="49"/>
        <v>893</v>
      </c>
      <c r="K332" s="23">
        <f t="shared" si="49"/>
        <v>896.80000000000007</v>
      </c>
      <c r="L332" s="23">
        <f t="shared" si="49"/>
        <v>593.98</v>
      </c>
      <c r="M332" s="23">
        <f t="shared" si="49"/>
        <v>875.04</v>
      </c>
      <c r="N332" s="23">
        <f t="shared" si="49"/>
        <v>10381.839999999998</v>
      </c>
      <c r="O332" s="16">
        <f t="shared" si="4"/>
        <v>70252.450000000012</v>
      </c>
    </row>
    <row r="333" spans="1:15" ht="15.75">
      <c r="A333" s="7" t="s">
        <v>48</v>
      </c>
      <c r="B333" s="20" t="s">
        <v>115</v>
      </c>
      <c r="C333" s="23">
        <f t="shared" si="41"/>
        <v>222.3</v>
      </c>
      <c r="D333" s="23">
        <f t="shared" si="41"/>
        <v>744.19</v>
      </c>
      <c r="E333" s="23">
        <f t="shared" ref="E333:F333" si="50">E258+E183+E108+E33</f>
        <v>464.16</v>
      </c>
      <c r="F333" s="23">
        <f t="shared" si="50"/>
        <v>5862</v>
      </c>
      <c r="G333" s="23">
        <f t="shared" ref="G333:N333" si="51">G258+G183+G108+G33</f>
        <v>3165.6</v>
      </c>
      <c r="H333" s="23">
        <f t="shared" si="51"/>
        <v>8154.5999999999995</v>
      </c>
      <c r="I333" s="23">
        <f t="shared" si="51"/>
        <v>142.65</v>
      </c>
      <c r="J333" s="23">
        <f t="shared" si="51"/>
        <v>884</v>
      </c>
      <c r="K333" s="23">
        <f t="shared" si="51"/>
        <v>661.12</v>
      </c>
      <c r="L333" s="23">
        <f t="shared" si="51"/>
        <v>591.36999999999989</v>
      </c>
      <c r="M333" s="23">
        <f t="shared" si="51"/>
        <v>250.95999999999998</v>
      </c>
      <c r="N333" s="23">
        <f t="shared" si="51"/>
        <v>941.62</v>
      </c>
      <c r="O333" s="16">
        <f t="shared" ref="O333:O376" si="52">SUM(C333:N333)</f>
        <v>22084.569999999996</v>
      </c>
    </row>
    <row r="334" spans="1:15" ht="15.75">
      <c r="A334" s="7" t="s">
        <v>49</v>
      </c>
      <c r="B334" s="20" t="s">
        <v>115</v>
      </c>
      <c r="C334" s="23">
        <f t="shared" si="41"/>
        <v>729.9</v>
      </c>
      <c r="D334" s="23">
        <f t="shared" si="41"/>
        <v>643.54999999999995</v>
      </c>
      <c r="E334" s="23">
        <f t="shared" ref="E334:F334" si="53">E259+E184+E109+E34</f>
        <v>95.69</v>
      </c>
      <c r="F334" s="23">
        <f t="shared" si="53"/>
        <v>7251</v>
      </c>
      <c r="G334" s="23">
        <f t="shared" ref="G334:N334" si="54">G259+G184+G109+G34</f>
        <v>13886.050000000001</v>
      </c>
      <c r="H334" s="23">
        <f t="shared" si="54"/>
        <v>776.1</v>
      </c>
      <c r="I334" s="23">
        <f t="shared" si="54"/>
        <v>115.47999999999999</v>
      </c>
      <c r="J334" s="23">
        <f t="shared" si="54"/>
        <v>1121</v>
      </c>
      <c r="K334" s="23">
        <f t="shared" si="54"/>
        <v>733.7</v>
      </c>
      <c r="L334" s="23">
        <f t="shared" si="54"/>
        <v>534.41000000000008</v>
      </c>
      <c r="M334" s="23">
        <f t="shared" si="54"/>
        <v>916.86000000000013</v>
      </c>
      <c r="N334" s="23">
        <f t="shared" si="54"/>
        <v>3177.56</v>
      </c>
      <c r="O334" s="16">
        <f t="shared" si="52"/>
        <v>29981.300000000003</v>
      </c>
    </row>
    <row r="335" spans="1:15" ht="15.75">
      <c r="A335" s="7" t="s">
        <v>50</v>
      </c>
      <c r="B335" s="20" t="s">
        <v>115</v>
      </c>
      <c r="C335" s="23">
        <f t="shared" si="41"/>
        <v>153</v>
      </c>
      <c r="D335" s="23">
        <f t="shared" si="41"/>
        <v>216.76999999999998</v>
      </c>
      <c r="E335" s="23">
        <f t="shared" ref="E335:F335" si="55">E260+E185+E110+E35</f>
        <v>35.64</v>
      </c>
      <c r="F335" s="23">
        <f t="shared" si="55"/>
        <v>2903</v>
      </c>
      <c r="G335" s="23">
        <f t="shared" ref="G335:N335" si="56">G260+G185+G110+G35</f>
        <v>1027.29</v>
      </c>
      <c r="H335" s="23">
        <f t="shared" si="56"/>
        <v>1425.1000000000001</v>
      </c>
      <c r="I335" s="23">
        <f t="shared" si="56"/>
        <v>158.34</v>
      </c>
      <c r="J335" s="23">
        <f t="shared" si="56"/>
        <v>134</v>
      </c>
      <c r="K335" s="23">
        <f t="shared" si="56"/>
        <v>155.45999999999998</v>
      </c>
      <c r="L335" s="23">
        <f t="shared" si="56"/>
        <v>207.53</v>
      </c>
      <c r="M335" s="23">
        <f t="shared" si="56"/>
        <v>66.790000000000006</v>
      </c>
      <c r="N335" s="23">
        <f t="shared" si="56"/>
        <v>1035.22</v>
      </c>
      <c r="O335" s="16">
        <f t="shared" si="52"/>
        <v>7518.14</v>
      </c>
    </row>
    <row r="336" spans="1:15" ht="15.75">
      <c r="A336" s="7" t="s">
        <v>51</v>
      </c>
      <c r="B336" s="20" t="s">
        <v>115</v>
      </c>
      <c r="C336" s="23">
        <f t="shared" si="41"/>
        <v>6.8</v>
      </c>
      <c r="D336" s="23">
        <f t="shared" si="41"/>
        <v>23.74</v>
      </c>
      <c r="E336" s="23">
        <f t="shared" ref="E336:F336" si="57">E261+E186+E111+E36</f>
        <v>1.2499999999999998</v>
      </c>
      <c r="F336" s="23">
        <f t="shared" si="57"/>
        <v>197</v>
      </c>
      <c r="G336" s="23">
        <f t="shared" ref="G336:N336" si="58">G261+G186+G111+G36</f>
        <v>87.17</v>
      </c>
      <c r="H336" s="23">
        <f t="shared" si="58"/>
        <v>70.099999999999994</v>
      </c>
      <c r="I336" s="23">
        <f t="shared" si="58"/>
        <v>5.83</v>
      </c>
      <c r="J336" s="23">
        <f t="shared" si="58"/>
        <v>12</v>
      </c>
      <c r="K336" s="23">
        <f t="shared" si="58"/>
        <v>11.080000000000002</v>
      </c>
      <c r="L336" s="23">
        <f t="shared" si="58"/>
        <v>3.5300000000000002</v>
      </c>
      <c r="M336" s="23">
        <f t="shared" si="58"/>
        <v>2.14</v>
      </c>
      <c r="N336" s="23">
        <f t="shared" si="58"/>
        <v>90.179999999999993</v>
      </c>
      <c r="O336" s="16">
        <f t="shared" si="52"/>
        <v>510.81999999999988</v>
      </c>
    </row>
    <row r="337" spans="1:15" ht="15.75">
      <c r="A337" s="7" t="s">
        <v>53</v>
      </c>
      <c r="B337" s="20" t="s">
        <v>115</v>
      </c>
      <c r="C337" s="23">
        <f t="shared" si="41"/>
        <v>564.5</v>
      </c>
      <c r="D337" s="23">
        <f t="shared" si="41"/>
        <v>102.32</v>
      </c>
      <c r="E337" s="23">
        <f t="shared" ref="E337:F337" si="59">E262+E187+E112+E37</f>
        <v>29.32</v>
      </c>
      <c r="F337" s="23">
        <f t="shared" si="59"/>
        <v>870</v>
      </c>
      <c r="G337" s="23">
        <f t="shared" ref="G337:N337" si="60">G262+G187+G112+G37</f>
        <v>697.17000000000007</v>
      </c>
      <c r="H337" s="23">
        <f t="shared" si="60"/>
        <v>1231.2</v>
      </c>
      <c r="I337" s="23">
        <f t="shared" si="60"/>
        <v>31.54</v>
      </c>
      <c r="J337" s="23">
        <f t="shared" si="60"/>
        <v>26</v>
      </c>
      <c r="K337" s="23">
        <f t="shared" si="60"/>
        <v>25.66</v>
      </c>
      <c r="L337" s="23">
        <f t="shared" si="60"/>
        <v>23.05</v>
      </c>
      <c r="M337" s="23">
        <f t="shared" si="60"/>
        <v>25.08</v>
      </c>
      <c r="N337" s="23">
        <f t="shared" si="60"/>
        <v>215.72</v>
      </c>
      <c r="O337" s="16">
        <f t="shared" si="52"/>
        <v>3841.56</v>
      </c>
    </row>
    <row r="338" spans="1:15" ht="15.75">
      <c r="A338" s="9" t="s">
        <v>55</v>
      </c>
      <c r="B338" s="20" t="s">
        <v>115</v>
      </c>
      <c r="C338" s="23">
        <f t="shared" si="41"/>
        <v>353.09999999999997</v>
      </c>
      <c r="D338" s="23">
        <f t="shared" si="41"/>
        <v>426.86</v>
      </c>
      <c r="E338" s="23">
        <f t="shared" ref="E338:F338" si="61">E263+E188+E113+E38</f>
        <v>0.43999999999999995</v>
      </c>
      <c r="F338" s="23">
        <f t="shared" si="61"/>
        <v>2038</v>
      </c>
      <c r="G338" s="23">
        <f t="shared" ref="G338:N338" si="62">G263+G188+G113+G38</f>
        <v>557.95000000000005</v>
      </c>
      <c r="H338" s="23">
        <f t="shared" si="62"/>
        <v>881.59999999999991</v>
      </c>
      <c r="I338" s="23">
        <f t="shared" si="62"/>
        <v>16.11</v>
      </c>
      <c r="J338" s="23">
        <f t="shared" si="62"/>
        <v>54</v>
      </c>
      <c r="K338" s="23">
        <f t="shared" si="62"/>
        <v>394.27000000000004</v>
      </c>
      <c r="L338" s="23">
        <f t="shared" si="62"/>
        <v>275.20000000000005</v>
      </c>
      <c r="M338" s="23">
        <f t="shared" si="62"/>
        <v>24.229999999999997</v>
      </c>
      <c r="N338" s="23">
        <f t="shared" si="62"/>
        <v>1155.07</v>
      </c>
      <c r="O338" s="16">
        <f t="shared" si="52"/>
        <v>6176.83</v>
      </c>
    </row>
    <row r="339" spans="1:15" ht="15.75">
      <c r="A339" s="7" t="s">
        <v>56</v>
      </c>
      <c r="B339" s="20" t="s">
        <v>115</v>
      </c>
      <c r="C339" s="23">
        <f t="shared" si="41"/>
        <v>37.799999999999997</v>
      </c>
      <c r="D339" s="23">
        <f t="shared" si="41"/>
        <v>699.24</v>
      </c>
      <c r="E339" s="23">
        <f t="shared" ref="E339:F339" si="63">E264+E189+E114+E39</f>
        <v>6.45</v>
      </c>
      <c r="F339" s="23">
        <f t="shared" si="63"/>
        <v>3141</v>
      </c>
      <c r="G339" s="23">
        <f t="shared" ref="G339:N339" si="64">G264+G189+G114+G39</f>
        <v>124.29</v>
      </c>
      <c r="H339" s="23">
        <f t="shared" si="64"/>
        <v>169.9</v>
      </c>
      <c r="I339" s="23">
        <f t="shared" si="64"/>
        <v>7.45</v>
      </c>
      <c r="J339" s="23">
        <f t="shared" si="64"/>
        <v>59</v>
      </c>
      <c r="K339" s="23">
        <f t="shared" si="64"/>
        <v>137.46</v>
      </c>
      <c r="L339" s="23">
        <f t="shared" si="64"/>
        <v>107.09</v>
      </c>
      <c r="M339" s="23">
        <f t="shared" si="64"/>
        <v>0</v>
      </c>
      <c r="N339" s="23">
        <f t="shared" si="64"/>
        <v>0</v>
      </c>
      <c r="O339" s="16">
        <f t="shared" si="52"/>
        <v>4489.6799999999994</v>
      </c>
    </row>
    <row r="340" spans="1:15" ht="15.75">
      <c r="A340" s="7" t="s">
        <v>57</v>
      </c>
      <c r="B340" s="20" t="s">
        <v>115</v>
      </c>
      <c r="C340" s="23">
        <f t="shared" si="41"/>
        <v>68.899999999999991</v>
      </c>
      <c r="D340" s="23">
        <f t="shared" si="41"/>
        <v>707.97</v>
      </c>
      <c r="E340" s="23">
        <f t="shared" ref="E340:F340" si="65">E265+E190+E115+E40</f>
        <v>52.589999999999996</v>
      </c>
      <c r="F340" s="23">
        <f t="shared" si="65"/>
        <v>1260</v>
      </c>
      <c r="G340" s="23">
        <f t="shared" ref="G340:N340" si="66">G265+G190+G115+G40</f>
        <v>1949.96</v>
      </c>
      <c r="H340" s="23">
        <f t="shared" si="66"/>
        <v>872.4</v>
      </c>
      <c r="I340" s="23">
        <f t="shared" si="66"/>
        <v>19.649999999999999</v>
      </c>
      <c r="J340" s="23">
        <f t="shared" si="66"/>
        <v>246</v>
      </c>
      <c r="K340" s="23">
        <f t="shared" si="66"/>
        <v>147.69000000000003</v>
      </c>
      <c r="L340" s="23">
        <f t="shared" si="66"/>
        <v>105.95</v>
      </c>
      <c r="M340" s="23">
        <f t="shared" si="66"/>
        <v>0</v>
      </c>
      <c r="N340" s="23">
        <f t="shared" si="66"/>
        <v>0</v>
      </c>
      <c r="O340" s="16">
        <f t="shared" si="52"/>
        <v>5431.1099999999988</v>
      </c>
    </row>
    <row r="341" spans="1:15" ht="15.75">
      <c r="A341" s="7" t="s">
        <v>58</v>
      </c>
      <c r="B341" s="20" t="s">
        <v>115</v>
      </c>
      <c r="C341" s="23">
        <f t="shared" si="41"/>
        <v>0</v>
      </c>
      <c r="D341" s="23">
        <f t="shared" si="41"/>
        <v>0</v>
      </c>
      <c r="E341" s="23">
        <f t="shared" ref="E341:F341" si="67">E266+E191+E116+E41</f>
        <v>0</v>
      </c>
      <c r="F341" s="23">
        <f t="shared" si="67"/>
        <v>0</v>
      </c>
      <c r="G341" s="23">
        <f t="shared" ref="G341:N341" si="68">G266+G191+G116+G41</f>
        <v>0</v>
      </c>
      <c r="H341" s="23">
        <f t="shared" si="68"/>
        <v>0</v>
      </c>
      <c r="I341" s="23">
        <f t="shared" si="68"/>
        <v>0</v>
      </c>
      <c r="J341" s="23">
        <f t="shared" si="68"/>
        <v>0</v>
      </c>
      <c r="K341" s="23">
        <f t="shared" si="68"/>
        <v>0</v>
      </c>
      <c r="L341" s="23">
        <f t="shared" si="68"/>
        <v>0</v>
      </c>
      <c r="M341" s="23">
        <f t="shared" si="68"/>
        <v>36.56</v>
      </c>
      <c r="N341" s="23">
        <f t="shared" si="68"/>
        <v>0</v>
      </c>
      <c r="O341" s="16">
        <f t="shared" si="52"/>
        <v>36.56</v>
      </c>
    </row>
    <row r="342" spans="1:15" ht="15.75">
      <c r="A342" s="7" t="s">
        <v>59</v>
      </c>
      <c r="B342" s="20" t="s">
        <v>115</v>
      </c>
      <c r="C342" s="23">
        <f t="shared" si="41"/>
        <v>331.29999999999995</v>
      </c>
      <c r="D342" s="23">
        <f t="shared" si="41"/>
        <v>250.61</v>
      </c>
      <c r="E342" s="23">
        <f t="shared" ref="E342:F342" si="69">E267+E192+E117+E42</f>
        <v>133.07999999999998</v>
      </c>
      <c r="F342" s="23">
        <f t="shared" si="69"/>
        <v>4763</v>
      </c>
      <c r="G342" s="23">
        <f t="shared" ref="G342:N342" si="70">G267+G192+G117+G42</f>
        <v>228.19000000000003</v>
      </c>
      <c r="H342" s="23">
        <f t="shared" si="70"/>
        <v>1219.2</v>
      </c>
      <c r="I342" s="23">
        <f t="shared" si="70"/>
        <v>292.29000000000002</v>
      </c>
      <c r="J342" s="23">
        <f t="shared" si="70"/>
        <v>31</v>
      </c>
      <c r="K342" s="23">
        <f t="shared" si="70"/>
        <v>135.98000000000002</v>
      </c>
      <c r="L342" s="23">
        <f t="shared" si="70"/>
        <v>279.84999999999997</v>
      </c>
      <c r="M342" s="23">
        <f t="shared" si="70"/>
        <v>46.63</v>
      </c>
      <c r="N342" s="23">
        <f t="shared" si="70"/>
        <v>1345.67</v>
      </c>
      <c r="O342" s="16">
        <f t="shared" si="52"/>
        <v>9056.7999999999993</v>
      </c>
    </row>
    <row r="343" spans="1:15" ht="15.75">
      <c r="A343" s="7" t="s">
        <v>60</v>
      </c>
      <c r="B343" s="20" t="s">
        <v>115</v>
      </c>
      <c r="C343" s="23">
        <f t="shared" si="41"/>
        <v>53.3</v>
      </c>
      <c r="D343" s="23">
        <f t="shared" si="41"/>
        <v>2.13</v>
      </c>
      <c r="E343" s="23">
        <f t="shared" ref="E343:F343" si="71">E268+E193+E118+E43</f>
        <v>11.790000000000001</v>
      </c>
      <c r="F343" s="23">
        <f t="shared" si="71"/>
        <v>14</v>
      </c>
      <c r="G343" s="23">
        <f t="shared" ref="G343:N343" si="72">G268+G193+G118+G43</f>
        <v>0</v>
      </c>
      <c r="H343" s="23">
        <f t="shared" si="72"/>
        <v>24.9</v>
      </c>
      <c r="I343" s="23">
        <f t="shared" si="72"/>
        <v>9.8000000000000007</v>
      </c>
      <c r="J343" s="23">
        <f t="shared" si="72"/>
        <v>0</v>
      </c>
      <c r="K343" s="23">
        <f t="shared" si="72"/>
        <v>3.35</v>
      </c>
      <c r="L343" s="23">
        <f t="shared" si="72"/>
        <v>64.23</v>
      </c>
      <c r="M343" s="23">
        <f t="shared" si="72"/>
        <v>13.620000000000001</v>
      </c>
      <c r="N343" s="23">
        <f t="shared" si="72"/>
        <v>87.88</v>
      </c>
      <c r="O343" s="16">
        <f t="shared" si="52"/>
        <v>285</v>
      </c>
    </row>
    <row r="344" spans="1:15" ht="15.75">
      <c r="A344" s="7" t="s">
        <v>61</v>
      </c>
      <c r="B344" s="20" t="s">
        <v>115</v>
      </c>
      <c r="C344" s="23">
        <f t="shared" si="41"/>
        <v>44.9</v>
      </c>
      <c r="D344" s="23">
        <f t="shared" si="41"/>
        <v>2.21</v>
      </c>
      <c r="E344" s="23">
        <f t="shared" ref="E344:F344" si="73">E269+E194+E119+E44</f>
        <v>24.73</v>
      </c>
      <c r="F344" s="23">
        <f t="shared" si="73"/>
        <v>969</v>
      </c>
      <c r="G344" s="23">
        <f t="shared" ref="G344:N344" si="74">G269+G194+G119+G44</f>
        <v>118.16999999999999</v>
      </c>
      <c r="H344" s="23">
        <f t="shared" si="74"/>
        <v>72.3</v>
      </c>
      <c r="I344" s="23">
        <f t="shared" si="74"/>
        <v>14.899999999999999</v>
      </c>
      <c r="J344" s="23">
        <f t="shared" si="74"/>
        <v>2</v>
      </c>
      <c r="K344" s="23">
        <f t="shared" si="74"/>
        <v>42.300000000000004</v>
      </c>
      <c r="L344" s="23">
        <f t="shared" si="74"/>
        <v>28.849999999999998</v>
      </c>
      <c r="M344" s="23">
        <f t="shared" si="74"/>
        <v>44.279999999999994</v>
      </c>
      <c r="N344" s="23">
        <f t="shared" si="74"/>
        <v>95.88000000000001</v>
      </c>
      <c r="O344" s="16">
        <f t="shared" si="52"/>
        <v>1459.52</v>
      </c>
    </row>
    <row r="345" spans="1:15" ht="15.75">
      <c r="A345" s="7" t="s">
        <v>62</v>
      </c>
      <c r="B345" s="20" t="s">
        <v>115</v>
      </c>
      <c r="C345" s="23">
        <f t="shared" ref="C345:D360" si="75">C270+C195+C120+C45</f>
        <v>97.2</v>
      </c>
      <c r="D345" s="23">
        <f t="shared" si="75"/>
        <v>63.33</v>
      </c>
      <c r="E345" s="23">
        <f t="shared" ref="E345:F345" si="76">E270+E195+E120+E45</f>
        <v>14.33</v>
      </c>
      <c r="F345" s="23">
        <f t="shared" si="76"/>
        <v>5362</v>
      </c>
      <c r="G345" s="23">
        <f t="shared" ref="G345:N345" si="77">G270+G195+G120+G45</f>
        <v>1775.46</v>
      </c>
      <c r="H345" s="23">
        <f t="shared" si="77"/>
        <v>1171.9000000000001</v>
      </c>
      <c r="I345" s="23">
        <f t="shared" si="77"/>
        <v>53.38</v>
      </c>
      <c r="J345" s="23">
        <f t="shared" si="77"/>
        <v>22</v>
      </c>
      <c r="K345" s="23">
        <f t="shared" si="77"/>
        <v>51.86</v>
      </c>
      <c r="L345" s="23">
        <f t="shared" si="77"/>
        <v>855.8900000000001</v>
      </c>
      <c r="M345" s="23">
        <f t="shared" si="77"/>
        <v>31.409999999999997</v>
      </c>
      <c r="N345" s="23">
        <f t="shared" si="77"/>
        <v>1656.1100000000001</v>
      </c>
      <c r="O345" s="16">
        <f t="shared" si="52"/>
        <v>11154.869999999999</v>
      </c>
    </row>
    <row r="346" spans="1:15" ht="15.75">
      <c r="A346" s="7" t="s">
        <v>63</v>
      </c>
      <c r="B346" s="20" t="s">
        <v>115</v>
      </c>
      <c r="C346" s="23">
        <f t="shared" si="75"/>
        <v>14.3</v>
      </c>
      <c r="D346" s="23">
        <f t="shared" si="75"/>
        <v>13.870000000000001</v>
      </c>
      <c r="E346" s="23">
        <f t="shared" ref="E346:F346" si="78">E271+E196+E121+E46</f>
        <v>11.34</v>
      </c>
      <c r="F346" s="23">
        <f t="shared" si="78"/>
        <v>2133</v>
      </c>
      <c r="G346" s="23">
        <f t="shared" ref="G346:N346" si="79">G271+G196+G121+G46</f>
        <v>69.83</v>
      </c>
      <c r="H346" s="23">
        <f t="shared" si="79"/>
        <v>80.900000000000006</v>
      </c>
      <c r="I346" s="23">
        <f t="shared" si="79"/>
        <v>8.6900000000000013</v>
      </c>
      <c r="J346" s="23">
        <f t="shared" si="79"/>
        <v>25</v>
      </c>
      <c r="K346" s="23">
        <f t="shared" si="79"/>
        <v>21.589999999999996</v>
      </c>
      <c r="L346" s="23">
        <f t="shared" si="79"/>
        <v>11.94</v>
      </c>
      <c r="M346" s="23">
        <f t="shared" si="79"/>
        <v>15.219999999999999</v>
      </c>
      <c r="N346" s="23">
        <f t="shared" si="79"/>
        <v>423.43999999999994</v>
      </c>
      <c r="O346" s="16">
        <f t="shared" si="52"/>
        <v>2829.1200000000003</v>
      </c>
    </row>
    <row r="347" spans="1:15" ht="15.75">
      <c r="A347" s="7" t="s">
        <v>65</v>
      </c>
      <c r="B347" s="20" t="s">
        <v>115</v>
      </c>
      <c r="C347" s="23">
        <f t="shared" si="75"/>
        <v>47.599999999999994</v>
      </c>
      <c r="D347" s="23">
        <f t="shared" si="75"/>
        <v>53.45</v>
      </c>
      <c r="E347" s="23">
        <f t="shared" ref="E347:F347" si="80">E272+E197+E122+E47</f>
        <v>24.28</v>
      </c>
      <c r="F347" s="23">
        <f t="shared" si="80"/>
        <v>433</v>
      </c>
      <c r="G347" s="23">
        <f t="shared" ref="G347:N347" si="81">G272+G197+G122+G47</f>
        <v>601.59</v>
      </c>
      <c r="H347" s="23">
        <f t="shared" si="81"/>
        <v>1558.1</v>
      </c>
      <c r="I347" s="23">
        <f t="shared" si="81"/>
        <v>14.7</v>
      </c>
      <c r="J347" s="23">
        <f t="shared" si="81"/>
        <v>95</v>
      </c>
      <c r="K347" s="23">
        <f t="shared" si="81"/>
        <v>94.330000000000013</v>
      </c>
      <c r="L347" s="23">
        <f t="shared" si="81"/>
        <v>116.73</v>
      </c>
      <c r="M347" s="23">
        <f t="shared" si="81"/>
        <v>79.010000000000005</v>
      </c>
      <c r="N347" s="23">
        <f t="shared" si="81"/>
        <v>97.010000000000019</v>
      </c>
      <c r="O347" s="16">
        <f t="shared" si="52"/>
        <v>3214.8</v>
      </c>
    </row>
    <row r="348" spans="1:15" ht="15.75">
      <c r="A348" s="7" t="s">
        <v>66</v>
      </c>
      <c r="B348" s="20" t="s">
        <v>115</v>
      </c>
      <c r="C348" s="23">
        <f t="shared" si="75"/>
        <v>36.5</v>
      </c>
      <c r="D348" s="23">
        <f t="shared" si="75"/>
        <v>10.11</v>
      </c>
      <c r="E348" s="23">
        <f t="shared" ref="E348:F348" si="82">E273+E198+E123+E48</f>
        <v>16.64</v>
      </c>
      <c r="F348" s="23">
        <f t="shared" si="82"/>
        <v>1062</v>
      </c>
      <c r="G348" s="23">
        <f t="shared" ref="G348:N348" si="83">G273+G198+G123+G48</f>
        <v>0.72000000000000008</v>
      </c>
      <c r="H348" s="23">
        <f t="shared" si="83"/>
        <v>184.6</v>
      </c>
      <c r="I348" s="23">
        <f t="shared" si="83"/>
        <v>8.44</v>
      </c>
      <c r="J348" s="23">
        <f t="shared" si="83"/>
        <v>133</v>
      </c>
      <c r="K348" s="23">
        <f t="shared" si="83"/>
        <v>52.66</v>
      </c>
      <c r="L348" s="23">
        <f t="shared" si="83"/>
        <v>62.459999999999994</v>
      </c>
      <c r="M348" s="23">
        <f t="shared" si="83"/>
        <v>7.82</v>
      </c>
      <c r="N348" s="23">
        <f t="shared" si="83"/>
        <v>238.55</v>
      </c>
      <c r="O348" s="16">
        <f t="shared" si="52"/>
        <v>1813.5</v>
      </c>
    </row>
    <row r="349" spans="1:15" ht="15.75">
      <c r="A349" s="7" t="s">
        <v>68</v>
      </c>
      <c r="B349" s="20" t="s">
        <v>115</v>
      </c>
      <c r="C349" s="23">
        <f t="shared" si="75"/>
        <v>26</v>
      </c>
      <c r="D349" s="23">
        <f t="shared" si="75"/>
        <v>0</v>
      </c>
      <c r="E349" s="23">
        <f t="shared" ref="E349:F349" si="84">E274+E199+E124+E49</f>
        <v>4.53</v>
      </c>
      <c r="F349" s="23">
        <f t="shared" si="84"/>
        <v>87</v>
      </c>
      <c r="G349" s="23">
        <f t="shared" ref="G349:N349" si="85">G274+G199+G124+G49</f>
        <v>213.01000000000002</v>
      </c>
      <c r="H349" s="23">
        <f t="shared" si="85"/>
        <v>16.899999999999999</v>
      </c>
      <c r="I349" s="23">
        <f t="shared" si="85"/>
        <v>5.21</v>
      </c>
      <c r="J349" s="23">
        <f t="shared" si="85"/>
        <v>13</v>
      </c>
      <c r="K349" s="23">
        <f t="shared" si="85"/>
        <v>4.05</v>
      </c>
      <c r="L349" s="23">
        <f t="shared" si="85"/>
        <v>29.47</v>
      </c>
      <c r="M349" s="23">
        <f t="shared" si="85"/>
        <v>9.6500000000000021</v>
      </c>
      <c r="N349" s="23">
        <f t="shared" si="85"/>
        <v>0</v>
      </c>
      <c r="O349" s="16">
        <f t="shared" si="52"/>
        <v>408.81999999999994</v>
      </c>
    </row>
    <row r="350" spans="1:15" ht="15.75">
      <c r="A350" s="7" t="s">
        <v>69</v>
      </c>
      <c r="B350" s="20" t="s">
        <v>115</v>
      </c>
      <c r="C350" s="23">
        <f t="shared" si="75"/>
        <v>19</v>
      </c>
      <c r="D350" s="23">
        <f t="shared" si="75"/>
        <v>47.519999999999996</v>
      </c>
      <c r="E350" s="23">
        <f t="shared" ref="E350:F350" si="86">E275+E200+E125+E50</f>
        <v>30.98</v>
      </c>
      <c r="F350" s="23">
        <f t="shared" si="86"/>
        <v>1171</v>
      </c>
      <c r="G350" s="23">
        <f t="shared" ref="G350:N350" si="87">G275+G200+G125+G50</f>
        <v>307.35000000000002</v>
      </c>
      <c r="H350" s="23">
        <f t="shared" si="87"/>
        <v>551.5</v>
      </c>
      <c r="I350" s="23">
        <f t="shared" si="87"/>
        <v>20.67</v>
      </c>
      <c r="J350" s="23">
        <f t="shared" si="87"/>
        <v>80</v>
      </c>
      <c r="K350" s="23">
        <f t="shared" si="87"/>
        <v>44.17</v>
      </c>
      <c r="L350" s="23">
        <f t="shared" si="87"/>
        <v>109.37</v>
      </c>
      <c r="M350" s="23">
        <f t="shared" si="87"/>
        <v>22.84</v>
      </c>
      <c r="N350" s="23">
        <f t="shared" si="87"/>
        <v>307.03000000000003</v>
      </c>
      <c r="O350" s="16">
        <f t="shared" si="52"/>
        <v>2711.4300000000003</v>
      </c>
    </row>
    <row r="351" spans="1:15" ht="15.75">
      <c r="A351" s="7" t="s">
        <v>71</v>
      </c>
      <c r="B351" s="20" t="s">
        <v>115</v>
      </c>
      <c r="C351" s="23">
        <f t="shared" si="75"/>
        <v>87.1</v>
      </c>
      <c r="D351" s="23">
        <f t="shared" si="75"/>
        <v>280.88</v>
      </c>
      <c r="E351" s="23">
        <f t="shared" ref="E351:F351" si="88">E276+E201+E126+E51</f>
        <v>47.83</v>
      </c>
      <c r="F351" s="23">
        <f t="shared" si="88"/>
        <v>4236</v>
      </c>
      <c r="G351" s="23">
        <f t="shared" ref="G351:N351" si="89">G276+G201+G126+G51</f>
        <v>575.54</v>
      </c>
      <c r="H351" s="23">
        <f t="shared" si="89"/>
        <v>1462.8</v>
      </c>
      <c r="I351" s="23">
        <f t="shared" si="89"/>
        <v>108.99000000000001</v>
      </c>
      <c r="J351" s="23">
        <f t="shared" si="89"/>
        <v>100</v>
      </c>
      <c r="K351" s="23">
        <f t="shared" si="89"/>
        <v>140.44</v>
      </c>
      <c r="L351" s="23">
        <f t="shared" si="89"/>
        <v>396.28999999999996</v>
      </c>
      <c r="M351" s="23">
        <f t="shared" si="89"/>
        <v>47.27</v>
      </c>
      <c r="N351" s="23">
        <f t="shared" si="89"/>
        <v>1656.1100000000001</v>
      </c>
      <c r="O351" s="16">
        <f t="shared" si="52"/>
        <v>9139.25</v>
      </c>
    </row>
    <row r="352" spans="1:15" ht="15.75">
      <c r="A352" s="7" t="s">
        <v>72</v>
      </c>
      <c r="B352" s="20" t="s">
        <v>115</v>
      </c>
      <c r="C352" s="23">
        <f t="shared" si="75"/>
        <v>171.4</v>
      </c>
      <c r="D352" s="23">
        <f t="shared" si="75"/>
        <v>192.77</v>
      </c>
      <c r="E352" s="23">
        <f t="shared" ref="E352:F352" si="90">E277+E202+E127+E52</f>
        <v>38.65</v>
      </c>
      <c r="F352" s="23">
        <f t="shared" si="90"/>
        <v>3573</v>
      </c>
      <c r="G352" s="23">
        <f t="shared" ref="G352:N352" si="91">G277+G202+G127+G52</f>
        <v>1004.3299999999999</v>
      </c>
      <c r="H352" s="23">
        <f t="shared" si="91"/>
        <v>1576.4</v>
      </c>
      <c r="I352" s="23">
        <f t="shared" si="91"/>
        <v>87.759999999999991</v>
      </c>
      <c r="J352" s="23">
        <f t="shared" si="91"/>
        <v>367</v>
      </c>
      <c r="K352" s="23">
        <f t="shared" si="91"/>
        <v>348.11</v>
      </c>
      <c r="L352" s="23">
        <f t="shared" si="91"/>
        <v>118.28</v>
      </c>
      <c r="M352" s="23">
        <f t="shared" si="91"/>
        <v>159.62</v>
      </c>
      <c r="N352" s="23">
        <f t="shared" si="91"/>
        <v>4482.1399999999994</v>
      </c>
      <c r="O352" s="16">
        <f t="shared" si="52"/>
        <v>12119.46</v>
      </c>
    </row>
    <row r="353" spans="1:15" ht="15.75">
      <c r="A353" s="7" t="s">
        <v>73</v>
      </c>
      <c r="B353" s="20" t="s">
        <v>115</v>
      </c>
      <c r="C353" s="23">
        <f t="shared" si="75"/>
        <v>72.3</v>
      </c>
      <c r="D353" s="23">
        <f t="shared" si="75"/>
        <v>36.85</v>
      </c>
      <c r="E353" s="23">
        <f t="shared" ref="E353:F353" si="92">E278+E203+E128+E53</f>
        <v>19.769999999999996</v>
      </c>
      <c r="F353" s="23">
        <f t="shared" si="92"/>
        <v>1083</v>
      </c>
      <c r="G353" s="23">
        <f t="shared" ref="G353:N353" si="93">G278+G203+G128+G53</f>
        <v>367.80000000000007</v>
      </c>
      <c r="H353" s="23">
        <f t="shared" si="93"/>
        <v>260</v>
      </c>
      <c r="I353" s="23">
        <f t="shared" si="93"/>
        <v>18.869999999999997</v>
      </c>
      <c r="J353" s="23">
        <f t="shared" si="93"/>
        <v>47</v>
      </c>
      <c r="K353" s="23">
        <f t="shared" si="93"/>
        <v>36.14</v>
      </c>
      <c r="L353" s="23">
        <f t="shared" si="93"/>
        <v>32.68</v>
      </c>
      <c r="M353" s="23">
        <f t="shared" si="93"/>
        <v>18.869999999999997</v>
      </c>
      <c r="N353" s="23">
        <f t="shared" si="93"/>
        <v>360.68</v>
      </c>
      <c r="O353" s="16">
        <f t="shared" si="52"/>
        <v>2353.96</v>
      </c>
    </row>
    <row r="354" spans="1:15" ht="15.75">
      <c r="A354" s="7" t="s">
        <v>74</v>
      </c>
      <c r="B354" s="20" t="s">
        <v>115</v>
      </c>
      <c r="C354" s="23">
        <f t="shared" si="75"/>
        <v>41.5</v>
      </c>
      <c r="D354" s="23">
        <f t="shared" si="75"/>
        <v>5.7299999999999995</v>
      </c>
      <c r="E354" s="23">
        <f t="shared" ref="E354:F354" si="94">E279+E204+E129+E54</f>
        <v>7.25</v>
      </c>
      <c r="F354" s="23">
        <f t="shared" si="94"/>
        <v>0</v>
      </c>
      <c r="G354" s="23">
        <f t="shared" ref="G354:N354" si="95">G279+G204+G129+G54</f>
        <v>285.28000000000003</v>
      </c>
      <c r="H354" s="23">
        <f t="shared" si="95"/>
        <v>1035.6999999999998</v>
      </c>
      <c r="I354" s="23">
        <f t="shared" si="95"/>
        <v>0</v>
      </c>
      <c r="J354" s="23">
        <f t="shared" si="95"/>
        <v>13</v>
      </c>
      <c r="K354" s="23">
        <f t="shared" si="95"/>
        <v>3.72</v>
      </c>
      <c r="L354" s="23">
        <f t="shared" si="95"/>
        <v>225.18</v>
      </c>
      <c r="M354" s="23">
        <f t="shared" si="95"/>
        <v>34.299999999999997</v>
      </c>
      <c r="N354" s="23">
        <f t="shared" si="95"/>
        <v>131.26</v>
      </c>
      <c r="O354" s="16">
        <f t="shared" si="52"/>
        <v>1782.9199999999998</v>
      </c>
    </row>
    <row r="355" spans="1:15" ht="15.75">
      <c r="A355" s="7" t="s">
        <v>75</v>
      </c>
      <c r="B355" s="20" t="s">
        <v>115</v>
      </c>
      <c r="C355" s="23">
        <f t="shared" si="75"/>
        <v>0</v>
      </c>
      <c r="D355" s="23">
        <v>0</v>
      </c>
      <c r="E355" s="23">
        <v>1</v>
      </c>
      <c r="F355" s="23">
        <v>2</v>
      </c>
      <c r="G355" s="23">
        <v>3</v>
      </c>
      <c r="H355" s="23">
        <v>4</v>
      </c>
      <c r="I355" s="23">
        <v>5</v>
      </c>
      <c r="J355" s="23">
        <v>6</v>
      </c>
      <c r="K355" s="23">
        <v>7</v>
      </c>
      <c r="L355" s="23">
        <v>8</v>
      </c>
      <c r="M355" s="23">
        <v>9</v>
      </c>
      <c r="N355" s="23">
        <v>10</v>
      </c>
      <c r="O355" s="16">
        <f t="shared" si="52"/>
        <v>55</v>
      </c>
    </row>
    <row r="356" spans="1:15" ht="15.75">
      <c r="A356" s="7" t="s">
        <v>76</v>
      </c>
      <c r="B356" s="20" t="s">
        <v>115</v>
      </c>
      <c r="C356" s="23">
        <f t="shared" si="75"/>
        <v>123</v>
      </c>
      <c r="D356" s="23">
        <f t="shared" si="75"/>
        <v>183.76999999999998</v>
      </c>
      <c r="E356" s="23">
        <f t="shared" ref="E356:F356" si="96">E281+E206+E131+E56</f>
        <v>122.55</v>
      </c>
      <c r="F356" s="23">
        <f t="shared" si="96"/>
        <v>6630</v>
      </c>
      <c r="G356" s="23">
        <f t="shared" ref="G356:N356" si="97">G281+G206+G131+G56</f>
        <v>678.72</v>
      </c>
      <c r="H356" s="23">
        <f t="shared" si="97"/>
        <v>1924.5</v>
      </c>
      <c r="I356" s="23">
        <f t="shared" si="97"/>
        <v>129.28</v>
      </c>
      <c r="J356" s="23">
        <f t="shared" si="97"/>
        <v>433</v>
      </c>
      <c r="K356" s="23">
        <f t="shared" si="97"/>
        <v>284.38</v>
      </c>
      <c r="L356" s="23">
        <f t="shared" si="97"/>
        <v>419.53999999999996</v>
      </c>
      <c r="M356" s="23">
        <f t="shared" si="97"/>
        <v>279.78999999999996</v>
      </c>
      <c r="N356" s="23">
        <f t="shared" si="97"/>
        <v>206.58999999999997</v>
      </c>
      <c r="O356" s="16">
        <f t="shared" si="52"/>
        <v>11415.120000000003</v>
      </c>
    </row>
    <row r="357" spans="1:15" ht="15.75">
      <c r="A357" s="7" t="s">
        <v>78</v>
      </c>
      <c r="B357" s="20" t="s">
        <v>115</v>
      </c>
      <c r="C357" s="23">
        <f t="shared" si="75"/>
        <v>587.5</v>
      </c>
      <c r="D357" s="23">
        <f t="shared" si="75"/>
        <v>438.52000000000004</v>
      </c>
      <c r="E357" s="23">
        <f t="shared" ref="E357:F357" si="98">E282+E207+E132+E57</f>
        <v>80.11</v>
      </c>
      <c r="F357" s="23">
        <f t="shared" si="98"/>
        <v>8711</v>
      </c>
      <c r="G357" s="23">
        <f t="shared" ref="G357:N357" si="99">G282+G207+G132+G57</f>
        <v>3756.99</v>
      </c>
      <c r="H357" s="23">
        <f t="shared" si="99"/>
        <v>3596.2</v>
      </c>
      <c r="I357" s="23">
        <f t="shared" si="99"/>
        <v>433.71999999999997</v>
      </c>
      <c r="J357" s="23">
        <f t="shared" si="99"/>
        <v>930</v>
      </c>
      <c r="K357" s="23">
        <f t="shared" si="99"/>
        <v>469.11</v>
      </c>
      <c r="L357" s="23">
        <f t="shared" si="99"/>
        <v>2179.5500000000002</v>
      </c>
      <c r="M357" s="23">
        <f t="shared" si="99"/>
        <v>70.540000000000006</v>
      </c>
      <c r="N357" s="23">
        <f t="shared" si="99"/>
        <v>1187.02</v>
      </c>
      <c r="O357" s="16">
        <f t="shared" si="52"/>
        <v>22440.260000000002</v>
      </c>
    </row>
    <row r="358" spans="1:15" ht="15.75">
      <c r="A358" s="7" t="s">
        <v>79</v>
      </c>
      <c r="B358" s="20" t="s">
        <v>115</v>
      </c>
      <c r="C358" s="23">
        <f t="shared" si="75"/>
        <v>203.7</v>
      </c>
      <c r="D358" s="23">
        <f t="shared" si="75"/>
        <v>81.36</v>
      </c>
      <c r="E358" s="23">
        <f t="shared" ref="E358:F358" si="100">E283+E208+E133+E58</f>
        <v>27.64</v>
      </c>
      <c r="F358" s="23">
        <f t="shared" si="100"/>
        <v>3886</v>
      </c>
      <c r="G358" s="23">
        <f t="shared" ref="G358:N358" si="101">G283+G208+G133+G58</f>
        <v>1868.37</v>
      </c>
      <c r="H358" s="23">
        <f t="shared" si="101"/>
        <v>4052.8999999999996</v>
      </c>
      <c r="I358" s="23">
        <f t="shared" si="101"/>
        <v>258.88</v>
      </c>
      <c r="J358" s="23">
        <f t="shared" si="101"/>
        <v>56</v>
      </c>
      <c r="K358" s="23">
        <f t="shared" si="101"/>
        <v>264.5</v>
      </c>
      <c r="L358" s="23">
        <f t="shared" si="101"/>
        <v>471.12</v>
      </c>
      <c r="M358" s="23">
        <f t="shared" si="101"/>
        <v>6.2099999999999991</v>
      </c>
      <c r="N358" s="23">
        <f t="shared" si="101"/>
        <v>1346.8000000000002</v>
      </c>
      <c r="O358" s="16">
        <f t="shared" si="52"/>
        <v>12523.48</v>
      </c>
    </row>
    <row r="359" spans="1:15" ht="15.75">
      <c r="A359" s="7" t="s">
        <v>80</v>
      </c>
      <c r="B359" s="20" t="s">
        <v>115</v>
      </c>
      <c r="C359" s="23">
        <f t="shared" si="75"/>
        <v>0</v>
      </c>
      <c r="D359" s="23">
        <f t="shared" si="75"/>
        <v>485.55</v>
      </c>
      <c r="E359" s="23">
        <f t="shared" ref="E359:F359" si="102">E284+E209+E134+E59</f>
        <v>0.01</v>
      </c>
      <c r="F359" s="23">
        <f t="shared" si="102"/>
        <v>0</v>
      </c>
      <c r="G359" s="23">
        <f t="shared" ref="G359:N359" si="103">G284+G209+G134+G59</f>
        <v>0</v>
      </c>
      <c r="H359" s="23">
        <f t="shared" si="103"/>
        <v>2070.4</v>
      </c>
      <c r="I359" s="23">
        <f t="shared" si="103"/>
        <v>149.20999999999998</v>
      </c>
      <c r="J359" s="23">
        <f t="shared" si="103"/>
        <v>0</v>
      </c>
      <c r="K359" s="23">
        <f t="shared" si="103"/>
        <v>0</v>
      </c>
      <c r="L359" s="23">
        <f t="shared" si="103"/>
        <v>0</v>
      </c>
      <c r="M359" s="23">
        <f t="shared" si="103"/>
        <v>0</v>
      </c>
      <c r="N359" s="23">
        <f t="shared" si="103"/>
        <v>0</v>
      </c>
      <c r="O359" s="16">
        <f t="shared" si="52"/>
        <v>2705.17</v>
      </c>
    </row>
    <row r="360" spans="1:15" ht="15.75">
      <c r="A360" s="7" t="s">
        <v>81</v>
      </c>
      <c r="B360" s="20" t="s">
        <v>115</v>
      </c>
      <c r="C360" s="23">
        <f t="shared" si="75"/>
        <v>28.299999999999997</v>
      </c>
      <c r="D360" s="23">
        <f t="shared" si="75"/>
        <v>68.41</v>
      </c>
      <c r="E360" s="23">
        <f t="shared" ref="E360:F360" si="104">E285+E210+E135+E60</f>
        <v>119.43</v>
      </c>
      <c r="F360" s="23">
        <f t="shared" si="104"/>
        <v>3197</v>
      </c>
      <c r="G360" s="23">
        <f t="shared" ref="G360:N360" si="105">G285+G210+G135+G60</f>
        <v>1698.8600000000001</v>
      </c>
      <c r="H360" s="23">
        <f t="shared" si="105"/>
        <v>860.8</v>
      </c>
      <c r="I360" s="23">
        <f t="shared" si="105"/>
        <v>32.67</v>
      </c>
      <c r="J360" s="23">
        <f t="shared" si="105"/>
        <v>159</v>
      </c>
      <c r="K360" s="23">
        <f t="shared" si="105"/>
        <v>165.79000000000002</v>
      </c>
      <c r="L360" s="23">
        <f t="shared" si="105"/>
        <v>92.56</v>
      </c>
      <c r="M360" s="23">
        <f t="shared" si="105"/>
        <v>12.23</v>
      </c>
      <c r="N360" s="23">
        <f t="shared" si="105"/>
        <v>817.22</v>
      </c>
      <c r="O360" s="16">
        <f t="shared" si="52"/>
        <v>7252.27</v>
      </c>
    </row>
    <row r="361" spans="1:15" ht="15.75">
      <c r="A361" s="7" t="s">
        <v>83</v>
      </c>
      <c r="B361" s="20" t="s">
        <v>115</v>
      </c>
      <c r="C361" s="23">
        <f t="shared" ref="C361:D376" si="106">C286+C211+C136+C61</f>
        <v>17.3</v>
      </c>
      <c r="D361" s="23">
        <f t="shared" si="106"/>
        <v>98.179999999999993</v>
      </c>
      <c r="E361" s="23">
        <f t="shared" ref="E361:F361" si="107">E286+E211+E136+E61</f>
        <v>21.770000000000003</v>
      </c>
      <c r="F361" s="23">
        <f t="shared" si="107"/>
        <v>2341</v>
      </c>
      <c r="G361" s="23">
        <f t="shared" ref="G361:N361" si="108">G286+G211+G136+G61</f>
        <v>158.60999999999999</v>
      </c>
      <c r="H361" s="23">
        <f t="shared" si="108"/>
        <v>974.09999999999991</v>
      </c>
      <c r="I361" s="23">
        <f t="shared" si="108"/>
        <v>351.84999999999997</v>
      </c>
      <c r="J361" s="23">
        <f t="shared" si="108"/>
        <v>82</v>
      </c>
      <c r="K361" s="23">
        <f t="shared" si="108"/>
        <v>29.800000000000004</v>
      </c>
      <c r="L361" s="23">
        <f t="shared" si="108"/>
        <v>376.99</v>
      </c>
      <c r="M361" s="23">
        <f t="shared" si="108"/>
        <v>12.870000000000001</v>
      </c>
      <c r="N361" s="23">
        <f t="shared" si="108"/>
        <v>308.16999999999996</v>
      </c>
      <c r="O361" s="16">
        <f t="shared" si="52"/>
        <v>4772.6400000000003</v>
      </c>
    </row>
    <row r="362" spans="1:15" ht="15.75">
      <c r="A362" s="7" t="s">
        <v>84</v>
      </c>
      <c r="B362" s="20" t="s">
        <v>115</v>
      </c>
      <c r="C362" s="23">
        <f t="shared" si="106"/>
        <v>142.30000000000001</v>
      </c>
      <c r="D362" s="23">
        <f t="shared" si="106"/>
        <v>65.83</v>
      </c>
      <c r="E362" s="23">
        <f t="shared" ref="E362:F362" si="109">E287+E212+E137+E62</f>
        <v>113.19</v>
      </c>
      <c r="F362" s="23">
        <f t="shared" si="109"/>
        <v>2764</v>
      </c>
      <c r="G362" s="23">
        <f t="shared" ref="G362:N362" si="110">G287+G212+G137+G62</f>
        <v>1042.6500000000001</v>
      </c>
      <c r="H362" s="23">
        <f t="shared" si="110"/>
        <v>910.7</v>
      </c>
      <c r="I362" s="23">
        <f t="shared" si="110"/>
        <v>248.8</v>
      </c>
      <c r="J362" s="23">
        <f t="shared" si="110"/>
        <v>231</v>
      </c>
      <c r="K362" s="23">
        <f t="shared" si="110"/>
        <v>219.39000000000001</v>
      </c>
      <c r="L362" s="23">
        <f t="shared" si="110"/>
        <v>373.04999999999995</v>
      </c>
      <c r="M362" s="23">
        <f t="shared" si="110"/>
        <v>188.67</v>
      </c>
      <c r="N362" s="23">
        <f t="shared" si="110"/>
        <v>447.41999999999996</v>
      </c>
      <c r="O362" s="16">
        <f t="shared" si="52"/>
        <v>6747.0000000000009</v>
      </c>
    </row>
    <row r="363" spans="1:15" ht="15.75">
      <c r="A363" s="7" t="s">
        <v>85</v>
      </c>
      <c r="B363" s="20" t="s">
        <v>115</v>
      </c>
      <c r="C363" s="23">
        <f t="shared" si="106"/>
        <v>347.79999999999995</v>
      </c>
      <c r="D363" s="23">
        <f t="shared" si="106"/>
        <v>161.63</v>
      </c>
      <c r="E363" s="23">
        <f t="shared" ref="E363:F363" si="111">E288+E213+E138+E63</f>
        <v>12.41</v>
      </c>
      <c r="F363" s="23">
        <f t="shared" si="111"/>
        <v>7209</v>
      </c>
      <c r="G363" s="23">
        <f t="shared" ref="G363:N363" si="112">G288+G213+G138+G63</f>
        <v>3568.31</v>
      </c>
      <c r="H363" s="23">
        <f t="shared" si="112"/>
        <v>419.5</v>
      </c>
      <c r="I363" s="23">
        <f t="shared" si="112"/>
        <v>174.95</v>
      </c>
      <c r="J363" s="23">
        <f t="shared" si="112"/>
        <v>2121</v>
      </c>
      <c r="K363" s="23">
        <f t="shared" si="112"/>
        <v>313.08</v>
      </c>
      <c r="L363" s="23">
        <f t="shared" si="112"/>
        <v>630.92000000000007</v>
      </c>
      <c r="M363" s="23">
        <f t="shared" si="112"/>
        <v>15.549999999999997</v>
      </c>
      <c r="N363" s="23">
        <f t="shared" si="112"/>
        <v>1779.38</v>
      </c>
      <c r="O363" s="16">
        <f t="shared" si="52"/>
        <v>16753.53</v>
      </c>
    </row>
    <row r="364" spans="1:15" ht="15.75">
      <c r="A364" s="7" t="s">
        <v>86</v>
      </c>
      <c r="B364" s="20" t="s">
        <v>115</v>
      </c>
      <c r="C364" s="23">
        <f t="shared" si="106"/>
        <v>10.3</v>
      </c>
      <c r="D364" s="23">
        <f t="shared" si="106"/>
        <v>32.21</v>
      </c>
      <c r="E364" s="23">
        <f t="shared" ref="E364:F364" si="113">E289+E214+E139+E64</f>
        <v>30.060000000000002</v>
      </c>
      <c r="F364" s="23">
        <f t="shared" si="113"/>
        <v>334</v>
      </c>
      <c r="G364" s="23">
        <f t="shared" ref="G364:N364" si="114">G289+G214+G139+G64</f>
        <v>94.48</v>
      </c>
      <c r="H364" s="23">
        <f t="shared" si="114"/>
        <v>207</v>
      </c>
      <c r="I364" s="23">
        <f t="shared" si="114"/>
        <v>3.84</v>
      </c>
      <c r="J364" s="23">
        <f t="shared" si="114"/>
        <v>0</v>
      </c>
      <c r="K364" s="23">
        <f t="shared" si="114"/>
        <v>4.29</v>
      </c>
      <c r="L364" s="23">
        <f t="shared" si="114"/>
        <v>2.08</v>
      </c>
      <c r="M364" s="23">
        <f t="shared" si="114"/>
        <v>5.9999999999999991</v>
      </c>
      <c r="N364" s="23">
        <f t="shared" si="114"/>
        <v>51.36</v>
      </c>
      <c r="O364" s="16">
        <f t="shared" si="52"/>
        <v>775.62</v>
      </c>
    </row>
    <row r="365" spans="1:15" ht="15.75">
      <c r="A365" s="7" t="s">
        <v>88</v>
      </c>
      <c r="B365" s="20" t="s">
        <v>115</v>
      </c>
      <c r="C365" s="23">
        <f t="shared" si="106"/>
        <v>123</v>
      </c>
      <c r="D365" s="23">
        <f t="shared" si="106"/>
        <v>72.89</v>
      </c>
      <c r="E365" s="23">
        <f t="shared" ref="E365:F365" si="115">E290+E215+E140+E65</f>
        <v>178.86</v>
      </c>
      <c r="F365" s="23">
        <f t="shared" si="115"/>
        <v>6402</v>
      </c>
      <c r="G365" s="23">
        <f t="shared" ref="G365:N365" si="116">G290+G215+G140+G65</f>
        <v>1146.83</v>
      </c>
      <c r="H365" s="23">
        <f t="shared" si="116"/>
        <v>3519.2</v>
      </c>
      <c r="I365" s="23">
        <f t="shared" si="116"/>
        <v>125.92999999999999</v>
      </c>
      <c r="J365" s="23">
        <f t="shared" si="116"/>
        <v>139</v>
      </c>
      <c r="K365" s="23">
        <f t="shared" si="116"/>
        <v>110.86000000000001</v>
      </c>
      <c r="L365" s="23">
        <f t="shared" si="116"/>
        <v>277.48</v>
      </c>
      <c r="M365" s="23">
        <f t="shared" si="116"/>
        <v>109.88000000000001</v>
      </c>
      <c r="N365" s="23">
        <f t="shared" si="116"/>
        <v>243.10999999999999</v>
      </c>
      <c r="O365" s="16">
        <f t="shared" si="52"/>
        <v>12449.039999999999</v>
      </c>
    </row>
    <row r="366" spans="1:15" ht="15.75">
      <c r="A366" s="7" t="s">
        <v>89</v>
      </c>
      <c r="B366" s="20" t="s">
        <v>115</v>
      </c>
      <c r="C366" s="23">
        <f t="shared" si="106"/>
        <v>3.7</v>
      </c>
      <c r="D366" s="23">
        <f t="shared" si="106"/>
        <v>6.12</v>
      </c>
      <c r="E366" s="23">
        <f t="shared" ref="E366:F366" si="117">E291+E216+E141+E66</f>
        <v>0.27</v>
      </c>
      <c r="F366" s="23">
        <f t="shared" si="117"/>
        <v>79</v>
      </c>
      <c r="G366" s="23">
        <f t="shared" ref="G366:N366" si="118">G291+G216+G141+G66</f>
        <v>78.800000000000011</v>
      </c>
      <c r="H366" s="23">
        <f t="shared" si="118"/>
        <v>65.900000000000006</v>
      </c>
      <c r="I366" s="23">
        <f t="shared" si="118"/>
        <v>10.029999999999999</v>
      </c>
      <c r="J366" s="23">
        <f t="shared" si="118"/>
        <v>10</v>
      </c>
      <c r="K366" s="23">
        <f t="shared" si="118"/>
        <v>1.54</v>
      </c>
      <c r="L366" s="23">
        <f t="shared" si="118"/>
        <v>31.55</v>
      </c>
      <c r="M366" s="23">
        <f t="shared" si="118"/>
        <v>6.65</v>
      </c>
      <c r="N366" s="23">
        <f t="shared" si="118"/>
        <v>0</v>
      </c>
      <c r="O366" s="16">
        <f t="shared" si="52"/>
        <v>293.56</v>
      </c>
    </row>
    <row r="367" spans="1:15" ht="15.75">
      <c r="A367" s="7" t="s">
        <v>90</v>
      </c>
      <c r="B367" s="20" t="s">
        <v>115</v>
      </c>
      <c r="C367" s="23">
        <f t="shared" si="106"/>
        <v>0</v>
      </c>
      <c r="D367" s="23">
        <f t="shared" si="106"/>
        <v>0</v>
      </c>
      <c r="E367" s="23">
        <f t="shared" ref="E367:F367" si="119">E292+E217+E142+E67</f>
        <v>0</v>
      </c>
      <c r="F367" s="23">
        <f t="shared" si="119"/>
        <v>0</v>
      </c>
      <c r="G367" s="23">
        <f t="shared" ref="G367:N367" si="120">G292+G217+G142+G67</f>
        <v>0</v>
      </c>
      <c r="H367" s="23">
        <f t="shared" si="120"/>
        <v>12.4</v>
      </c>
      <c r="I367" s="23">
        <f t="shared" si="120"/>
        <v>0</v>
      </c>
      <c r="J367" s="23">
        <f t="shared" si="120"/>
        <v>0</v>
      </c>
      <c r="K367" s="23">
        <f t="shared" si="120"/>
        <v>0</v>
      </c>
      <c r="L367" s="23">
        <f t="shared" si="120"/>
        <v>0</v>
      </c>
      <c r="M367" s="23">
        <f t="shared" si="120"/>
        <v>0</v>
      </c>
      <c r="N367" s="23">
        <f t="shared" si="120"/>
        <v>0</v>
      </c>
      <c r="O367" s="16">
        <f t="shared" si="52"/>
        <v>12.4</v>
      </c>
    </row>
    <row r="368" spans="1:15" ht="15.75">
      <c r="A368" s="7" t="s">
        <v>91</v>
      </c>
      <c r="B368" s="20" t="s">
        <v>115</v>
      </c>
      <c r="C368" s="23">
        <f t="shared" si="106"/>
        <v>2.2999999999999998</v>
      </c>
      <c r="D368" s="23">
        <f t="shared" si="106"/>
        <v>0</v>
      </c>
      <c r="E368" s="23">
        <f t="shared" ref="E368:F368" si="121">E293+E218+E143+E68</f>
        <v>6.0000000000000005E-2</v>
      </c>
      <c r="F368" s="23">
        <f t="shared" si="121"/>
        <v>1</v>
      </c>
      <c r="G368" s="23">
        <f t="shared" ref="G368:N368" si="122">G293+G218+G143+G68</f>
        <v>0</v>
      </c>
      <c r="H368" s="23">
        <f t="shared" si="122"/>
        <v>185.3</v>
      </c>
      <c r="I368" s="23">
        <f t="shared" si="122"/>
        <v>0</v>
      </c>
      <c r="J368" s="23">
        <f t="shared" si="122"/>
        <v>20</v>
      </c>
      <c r="K368" s="23">
        <f t="shared" si="122"/>
        <v>0</v>
      </c>
      <c r="L368" s="23">
        <f t="shared" si="122"/>
        <v>110.62</v>
      </c>
      <c r="M368" s="23">
        <f t="shared" si="122"/>
        <v>2.8899999999999997</v>
      </c>
      <c r="N368" s="23">
        <f t="shared" si="122"/>
        <v>0</v>
      </c>
      <c r="O368" s="16">
        <f t="shared" si="52"/>
        <v>322.17</v>
      </c>
    </row>
    <row r="369" spans="1:16" ht="15.75">
      <c r="A369" s="7" t="s">
        <v>93</v>
      </c>
      <c r="B369" s="20" t="s">
        <v>115</v>
      </c>
      <c r="C369" s="23">
        <f t="shared" si="106"/>
        <v>15</v>
      </c>
      <c r="D369" s="23">
        <f t="shared" si="106"/>
        <v>0.42</v>
      </c>
      <c r="E369" s="23">
        <f t="shared" ref="E369:F369" si="123">E294+E219+E144+E69</f>
        <v>0.35</v>
      </c>
      <c r="F369" s="23">
        <f t="shared" si="123"/>
        <v>57</v>
      </c>
      <c r="G369" s="23">
        <f t="shared" ref="G369:N369" si="124">G294+G219+G144+G69</f>
        <v>112.38</v>
      </c>
      <c r="H369" s="23">
        <f t="shared" si="124"/>
        <v>94.300000000000011</v>
      </c>
      <c r="I369" s="23">
        <f t="shared" si="124"/>
        <v>0.73</v>
      </c>
      <c r="J369" s="23">
        <f t="shared" si="124"/>
        <v>12</v>
      </c>
      <c r="K369" s="23">
        <f t="shared" si="124"/>
        <v>1.22</v>
      </c>
      <c r="L369" s="23">
        <f t="shared" si="124"/>
        <v>79.069999999999993</v>
      </c>
      <c r="M369" s="23">
        <f t="shared" si="124"/>
        <v>7.18</v>
      </c>
      <c r="N369" s="23">
        <f t="shared" si="124"/>
        <v>0</v>
      </c>
      <c r="O369" s="16">
        <f t="shared" si="52"/>
        <v>379.65000000000003</v>
      </c>
    </row>
    <row r="370" spans="1:16" ht="15.75">
      <c r="A370" s="7" t="s">
        <v>95</v>
      </c>
      <c r="B370" s="20" t="s">
        <v>115</v>
      </c>
      <c r="C370" s="23">
        <f t="shared" si="106"/>
        <v>11.7</v>
      </c>
      <c r="D370" s="23">
        <f t="shared" si="106"/>
        <v>6.84</v>
      </c>
      <c r="E370" s="23">
        <f t="shared" ref="E370:F370" si="125">E295+E220+E145+E70</f>
        <v>9.59</v>
      </c>
      <c r="F370" s="23">
        <f t="shared" si="125"/>
        <v>293</v>
      </c>
      <c r="G370" s="23">
        <f t="shared" ref="G370:N370" si="126">G295+G220+G145+G70</f>
        <v>88.289999999999992</v>
      </c>
      <c r="H370" s="23">
        <f t="shared" si="126"/>
        <v>95.199999999999989</v>
      </c>
      <c r="I370" s="23">
        <f t="shared" si="126"/>
        <v>7.1899999999999995</v>
      </c>
      <c r="J370" s="23">
        <f t="shared" si="126"/>
        <v>53</v>
      </c>
      <c r="K370" s="23">
        <f t="shared" si="126"/>
        <v>6.7</v>
      </c>
      <c r="L370" s="23">
        <f t="shared" si="126"/>
        <v>13.07</v>
      </c>
      <c r="M370" s="23">
        <f t="shared" si="126"/>
        <v>36.349999999999994</v>
      </c>
      <c r="N370" s="23">
        <f t="shared" si="126"/>
        <v>4.57</v>
      </c>
      <c r="O370" s="16">
        <f t="shared" si="52"/>
        <v>625.50000000000011</v>
      </c>
    </row>
    <row r="371" spans="1:16" ht="15.75">
      <c r="A371" s="7" t="s">
        <v>96</v>
      </c>
      <c r="B371" s="20" t="s">
        <v>115</v>
      </c>
      <c r="C371" s="23">
        <f t="shared" si="106"/>
        <v>5.3</v>
      </c>
      <c r="D371" s="23">
        <f t="shared" si="106"/>
        <v>27.04</v>
      </c>
      <c r="E371" s="23">
        <f t="shared" ref="E371:F371" si="127">E296+E221+E146+E71</f>
        <v>0</v>
      </c>
      <c r="F371" s="23">
        <f t="shared" si="127"/>
        <v>117</v>
      </c>
      <c r="G371" s="23">
        <f t="shared" ref="G371:N371" si="128">G296+G221+G146+G71</f>
        <v>868.69</v>
      </c>
      <c r="H371" s="23">
        <f t="shared" si="128"/>
        <v>301.89999999999998</v>
      </c>
      <c r="I371" s="23">
        <f t="shared" si="128"/>
        <v>5.76</v>
      </c>
      <c r="J371" s="23">
        <f t="shared" si="128"/>
        <v>13</v>
      </c>
      <c r="K371" s="23">
        <f t="shared" si="128"/>
        <v>54.279999999999994</v>
      </c>
      <c r="L371" s="23">
        <f t="shared" si="128"/>
        <v>55.31</v>
      </c>
      <c r="M371" s="23">
        <f t="shared" si="128"/>
        <v>0</v>
      </c>
      <c r="N371" s="23">
        <f t="shared" si="128"/>
        <v>0</v>
      </c>
      <c r="O371" s="16">
        <f t="shared" si="52"/>
        <v>1448.28</v>
      </c>
    </row>
    <row r="372" spans="1:16" ht="15.75">
      <c r="A372" s="7" t="s">
        <v>97</v>
      </c>
      <c r="B372" s="20" t="s">
        <v>115</v>
      </c>
      <c r="C372" s="23">
        <f t="shared" si="106"/>
        <v>10.1</v>
      </c>
      <c r="D372" s="23">
        <f t="shared" si="106"/>
        <v>2.54</v>
      </c>
      <c r="E372" s="23">
        <f t="shared" ref="E372:F372" si="129">E297+E222+E147+E72</f>
        <v>1.42</v>
      </c>
      <c r="F372" s="23">
        <f t="shared" si="129"/>
        <v>79</v>
      </c>
      <c r="G372" s="23">
        <f t="shared" ref="G372:N372" si="130">G297+G222+G147+G72</f>
        <v>57.010000000000005</v>
      </c>
      <c r="H372" s="23">
        <f t="shared" si="130"/>
        <v>171.2</v>
      </c>
      <c r="I372" s="23">
        <f t="shared" si="130"/>
        <v>0</v>
      </c>
      <c r="J372" s="23">
        <f t="shared" si="130"/>
        <v>11</v>
      </c>
      <c r="K372" s="23">
        <f t="shared" si="130"/>
        <v>2.0699999999999998</v>
      </c>
      <c r="L372" s="23">
        <f t="shared" si="130"/>
        <v>4.25</v>
      </c>
      <c r="M372" s="23">
        <f t="shared" si="130"/>
        <v>0.64</v>
      </c>
      <c r="N372" s="23">
        <f t="shared" si="130"/>
        <v>3.42</v>
      </c>
      <c r="O372" s="16">
        <f t="shared" si="52"/>
        <v>342.65</v>
      </c>
    </row>
    <row r="373" spans="1:16" ht="15.75">
      <c r="A373" s="7" t="s">
        <v>98</v>
      </c>
      <c r="B373" s="20" t="s">
        <v>115</v>
      </c>
      <c r="C373" s="23">
        <f t="shared" si="106"/>
        <v>0</v>
      </c>
      <c r="D373" s="23">
        <f t="shared" si="106"/>
        <v>0</v>
      </c>
      <c r="E373" s="23">
        <f t="shared" ref="E373:F373" si="131">E298+E223+E148+E73</f>
        <v>0</v>
      </c>
      <c r="F373" s="23">
        <f t="shared" si="131"/>
        <v>0</v>
      </c>
      <c r="G373" s="23">
        <f t="shared" ref="G373:N373" si="132">G298+G223+G148+G73</f>
        <v>0</v>
      </c>
      <c r="H373" s="23">
        <f t="shared" si="132"/>
        <v>0</v>
      </c>
      <c r="I373" s="23">
        <f t="shared" si="132"/>
        <v>0</v>
      </c>
      <c r="J373" s="23">
        <f t="shared" si="132"/>
        <v>0</v>
      </c>
      <c r="K373" s="23">
        <f t="shared" si="132"/>
        <v>0</v>
      </c>
      <c r="L373" s="23">
        <f t="shared" si="132"/>
        <v>0</v>
      </c>
      <c r="M373" s="23">
        <f t="shared" si="132"/>
        <v>0</v>
      </c>
      <c r="N373" s="23">
        <f t="shared" si="132"/>
        <v>0</v>
      </c>
      <c r="O373" s="16">
        <f t="shared" si="52"/>
        <v>0</v>
      </c>
    </row>
    <row r="374" spans="1:16" ht="15.75">
      <c r="A374" s="7" t="s">
        <v>99</v>
      </c>
      <c r="B374" s="20" t="s">
        <v>115</v>
      </c>
      <c r="C374" s="23">
        <f t="shared" si="106"/>
        <v>0</v>
      </c>
      <c r="D374" s="23">
        <v>0</v>
      </c>
      <c r="E374" s="23">
        <v>1</v>
      </c>
      <c r="F374" s="23">
        <v>2</v>
      </c>
      <c r="G374" s="23">
        <v>3</v>
      </c>
      <c r="H374" s="23">
        <v>4</v>
      </c>
      <c r="I374" s="23">
        <v>5</v>
      </c>
      <c r="J374" s="23">
        <v>6</v>
      </c>
      <c r="K374" s="23">
        <v>7</v>
      </c>
      <c r="L374" s="23">
        <v>8</v>
      </c>
      <c r="M374" s="23">
        <v>9</v>
      </c>
      <c r="N374" s="23">
        <v>10</v>
      </c>
      <c r="O374" s="16">
        <f t="shared" si="52"/>
        <v>55</v>
      </c>
    </row>
    <row r="375" spans="1:16" ht="15.75">
      <c r="A375" s="7" t="s">
        <v>101</v>
      </c>
      <c r="B375" s="20" t="s">
        <v>115</v>
      </c>
      <c r="C375" s="23">
        <f t="shared" si="106"/>
        <v>3.8</v>
      </c>
      <c r="D375" s="23">
        <f t="shared" si="106"/>
        <v>14.93</v>
      </c>
      <c r="E375" s="23">
        <f t="shared" ref="E375:F375" si="133">E300+E225+E150+E75</f>
        <v>7.11</v>
      </c>
      <c r="F375" s="23">
        <f t="shared" si="133"/>
        <v>1550</v>
      </c>
      <c r="G375" s="23">
        <f t="shared" ref="G375:N375" si="134">G300+G225+G150+G75</f>
        <v>0</v>
      </c>
      <c r="H375" s="23">
        <f t="shared" si="134"/>
        <v>132.30000000000001</v>
      </c>
      <c r="I375" s="23">
        <f t="shared" si="134"/>
        <v>37.51</v>
      </c>
      <c r="J375" s="23">
        <f t="shared" si="134"/>
        <v>63</v>
      </c>
      <c r="K375" s="23">
        <f t="shared" si="134"/>
        <v>7.0299999999999994</v>
      </c>
      <c r="L375" s="23">
        <f t="shared" si="134"/>
        <v>145.38</v>
      </c>
      <c r="M375" s="23">
        <f t="shared" si="134"/>
        <v>118.44999999999999</v>
      </c>
      <c r="N375" s="23">
        <f t="shared" si="134"/>
        <v>184.89999999999998</v>
      </c>
      <c r="O375" s="16">
        <f t="shared" si="52"/>
        <v>2264.41</v>
      </c>
    </row>
    <row r="376" spans="1:16" ht="15.75">
      <c r="A376" s="7" t="s">
        <v>102</v>
      </c>
      <c r="B376" s="20" t="s">
        <v>115</v>
      </c>
      <c r="C376" s="23">
        <f t="shared" si="106"/>
        <v>9.4</v>
      </c>
      <c r="D376" s="23">
        <f t="shared" si="106"/>
        <v>7.33</v>
      </c>
      <c r="E376" s="23">
        <f t="shared" ref="E376:F376" si="135">E301+E226+E151+E76</f>
        <v>4.76</v>
      </c>
      <c r="F376" s="23">
        <f t="shared" si="135"/>
        <v>1241</v>
      </c>
      <c r="G376" s="23">
        <f t="shared" ref="G376:N376" si="136">G301+G226+G151+G76</f>
        <v>1415.5299999999997</v>
      </c>
      <c r="H376" s="23">
        <f t="shared" si="136"/>
        <v>257.29999999999995</v>
      </c>
      <c r="I376" s="23">
        <f t="shared" si="136"/>
        <v>7.37</v>
      </c>
      <c r="J376" s="23">
        <f t="shared" si="136"/>
        <v>46</v>
      </c>
      <c r="K376" s="23">
        <f t="shared" si="136"/>
        <v>14.46</v>
      </c>
      <c r="L376" s="23">
        <f t="shared" si="136"/>
        <v>24.07</v>
      </c>
      <c r="M376" s="23">
        <f t="shared" si="136"/>
        <v>11.579999999999998</v>
      </c>
      <c r="N376" s="23">
        <f t="shared" si="136"/>
        <v>41.09</v>
      </c>
      <c r="O376" s="16">
        <f t="shared" si="52"/>
        <v>3079.89</v>
      </c>
    </row>
    <row r="377" spans="1:16">
      <c r="A377" s="20" t="s">
        <v>103</v>
      </c>
      <c r="B377" s="20" t="s">
        <v>115</v>
      </c>
      <c r="C377" s="23">
        <f>SUM(C312:C376)</f>
        <v>19430.999999999993</v>
      </c>
      <c r="D377" s="23">
        <f t="shared" ref="D377:F377" si="137">SUM(D312:D376)</f>
        <v>45988.109999999993</v>
      </c>
      <c r="E377" s="23">
        <f t="shared" si="137"/>
        <v>5497.4400000000005</v>
      </c>
      <c r="F377" s="23">
        <f t="shared" si="137"/>
        <v>371872</v>
      </c>
      <c r="G377" s="23">
        <f t="shared" ref="G377:N377" si="138">G302+G227+G152+G77</f>
        <v>153944.10999999999</v>
      </c>
      <c r="H377" s="23">
        <f t="shared" si="138"/>
        <v>114733.79999999999</v>
      </c>
      <c r="I377" s="23">
        <f t="shared" si="138"/>
        <v>23905.379999999997</v>
      </c>
      <c r="J377" s="23">
        <f t="shared" si="138"/>
        <v>29567</v>
      </c>
      <c r="K377" s="23">
        <f t="shared" si="138"/>
        <v>22900.699999999997</v>
      </c>
      <c r="L377" s="23">
        <f t="shared" si="138"/>
        <v>32291.59</v>
      </c>
      <c r="M377" s="23">
        <f t="shared" si="138"/>
        <v>7802.89</v>
      </c>
      <c r="N377" s="23">
        <f t="shared" si="138"/>
        <v>101429.56</v>
      </c>
      <c r="O377" s="16">
        <f t="shared" ref="O377" si="139">SUM(C377:N377)</f>
        <v>929363.57999999984</v>
      </c>
      <c r="P377" s="16"/>
    </row>
    <row r="378" spans="1:16">
      <c r="F3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tabSelected="1" topLeftCell="A6" workbookViewId="0">
      <pane xSplit="2" ySplit="6" topLeftCell="C74" activePane="bottomRight" state="frozen"/>
      <selection activeCell="A6" sqref="A6"/>
      <selection pane="topRight" activeCell="C6" sqref="C6"/>
      <selection pane="bottomLeft" activeCell="A12" sqref="A12"/>
      <selection pane="bottomRight" activeCell="J87" sqref="J87"/>
    </sheetView>
  </sheetViews>
  <sheetFormatPr baseColWidth="10" defaultColWidth="10" defaultRowHeight="15.75"/>
  <cols>
    <col min="2" max="2" width="59.140625" style="5" customWidth="1"/>
    <col min="3" max="6" width="10" style="5" customWidth="1"/>
    <col min="7" max="7" width="10" style="49" customWidth="1"/>
    <col min="8" max="15" width="10" style="5" customWidth="1"/>
    <col min="16" max="16" width="12" customWidth="1"/>
    <col min="17" max="17" width="12.42578125" customWidth="1"/>
    <col min="18" max="18" width="10" customWidth="1"/>
    <col min="19" max="255" width="10" style="5"/>
    <col min="256" max="256" width="37.28515625" style="5" customWidth="1"/>
    <col min="257" max="274" width="10" style="5" customWidth="1"/>
    <col min="275" max="511" width="10" style="5"/>
    <col min="512" max="512" width="37.28515625" style="5" customWidth="1"/>
    <col min="513" max="530" width="10" style="5" customWidth="1"/>
    <col min="531" max="767" width="10" style="5"/>
    <col min="768" max="768" width="37.28515625" style="5" customWidth="1"/>
    <col min="769" max="786" width="10" style="5" customWidth="1"/>
    <col min="787" max="1023" width="10" style="5"/>
    <col min="1024" max="1024" width="37.28515625" style="5" customWidth="1"/>
    <col min="1025" max="1042" width="10" style="5" customWidth="1"/>
    <col min="1043" max="1279" width="10" style="5"/>
    <col min="1280" max="1280" width="37.28515625" style="5" customWidth="1"/>
    <col min="1281" max="1298" width="10" style="5" customWidth="1"/>
    <col min="1299" max="1535" width="10" style="5"/>
    <col min="1536" max="1536" width="37.28515625" style="5" customWidth="1"/>
    <col min="1537" max="1554" width="10" style="5" customWidth="1"/>
    <col min="1555" max="1791" width="10" style="5"/>
    <col min="1792" max="1792" width="37.28515625" style="5" customWidth="1"/>
    <col min="1793" max="1810" width="10" style="5" customWidth="1"/>
    <col min="1811" max="2047" width="10" style="5"/>
    <col min="2048" max="2048" width="37.28515625" style="5" customWidth="1"/>
    <col min="2049" max="2066" width="10" style="5" customWidth="1"/>
    <col min="2067" max="2303" width="10" style="5"/>
    <col min="2304" max="2304" width="37.28515625" style="5" customWidth="1"/>
    <col min="2305" max="2322" width="10" style="5" customWidth="1"/>
    <col min="2323" max="2559" width="10" style="5"/>
    <col min="2560" max="2560" width="37.28515625" style="5" customWidth="1"/>
    <col min="2561" max="2578" width="10" style="5" customWidth="1"/>
    <col min="2579" max="2815" width="10" style="5"/>
    <col min="2816" max="2816" width="37.28515625" style="5" customWidth="1"/>
    <col min="2817" max="2834" width="10" style="5" customWidth="1"/>
    <col min="2835" max="3071" width="10" style="5"/>
    <col min="3072" max="3072" width="37.28515625" style="5" customWidth="1"/>
    <col min="3073" max="3090" width="10" style="5" customWidth="1"/>
    <col min="3091" max="3327" width="10" style="5"/>
    <col min="3328" max="3328" width="37.28515625" style="5" customWidth="1"/>
    <col min="3329" max="3346" width="10" style="5" customWidth="1"/>
    <col min="3347" max="3583" width="10" style="5"/>
    <col min="3584" max="3584" width="37.28515625" style="5" customWidth="1"/>
    <col min="3585" max="3602" width="10" style="5" customWidth="1"/>
    <col min="3603" max="3839" width="10" style="5"/>
    <col min="3840" max="3840" width="37.28515625" style="5" customWidth="1"/>
    <col min="3841" max="3858" width="10" style="5" customWidth="1"/>
    <col min="3859" max="4095" width="10" style="5"/>
    <col min="4096" max="4096" width="37.28515625" style="5" customWidth="1"/>
    <col min="4097" max="4114" width="10" style="5" customWidth="1"/>
    <col min="4115" max="4351" width="10" style="5"/>
    <col min="4352" max="4352" width="37.28515625" style="5" customWidth="1"/>
    <col min="4353" max="4370" width="10" style="5" customWidth="1"/>
    <col min="4371" max="4607" width="10" style="5"/>
    <col min="4608" max="4608" width="37.28515625" style="5" customWidth="1"/>
    <col min="4609" max="4626" width="10" style="5" customWidth="1"/>
    <col min="4627" max="4863" width="10" style="5"/>
    <col min="4864" max="4864" width="37.28515625" style="5" customWidth="1"/>
    <col min="4865" max="4882" width="10" style="5" customWidth="1"/>
    <col min="4883" max="5119" width="10" style="5"/>
    <col min="5120" max="5120" width="37.28515625" style="5" customWidth="1"/>
    <col min="5121" max="5138" width="10" style="5" customWidth="1"/>
    <col min="5139" max="5375" width="10" style="5"/>
    <col min="5376" max="5376" width="37.28515625" style="5" customWidth="1"/>
    <col min="5377" max="5394" width="10" style="5" customWidth="1"/>
    <col min="5395" max="5631" width="10" style="5"/>
    <col min="5632" max="5632" width="37.28515625" style="5" customWidth="1"/>
    <col min="5633" max="5650" width="10" style="5" customWidth="1"/>
    <col min="5651" max="5887" width="10" style="5"/>
    <col min="5888" max="5888" width="37.28515625" style="5" customWidth="1"/>
    <col min="5889" max="5906" width="10" style="5" customWidth="1"/>
    <col min="5907" max="6143" width="10" style="5"/>
    <col min="6144" max="6144" width="37.28515625" style="5" customWidth="1"/>
    <col min="6145" max="6162" width="10" style="5" customWidth="1"/>
    <col min="6163" max="6399" width="10" style="5"/>
    <col min="6400" max="6400" width="37.28515625" style="5" customWidth="1"/>
    <col min="6401" max="6418" width="10" style="5" customWidth="1"/>
    <col min="6419" max="6655" width="10" style="5"/>
    <col min="6656" max="6656" width="37.28515625" style="5" customWidth="1"/>
    <col min="6657" max="6674" width="10" style="5" customWidth="1"/>
    <col min="6675" max="6911" width="10" style="5"/>
    <col min="6912" max="6912" width="37.28515625" style="5" customWidth="1"/>
    <col min="6913" max="6930" width="10" style="5" customWidth="1"/>
    <col min="6931" max="7167" width="10" style="5"/>
    <col min="7168" max="7168" width="37.28515625" style="5" customWidth="1"/>
    <col min="7169" max="7186" width="10" style="5" customWidth="1"/>
    <col min="7187" max="7423" width="10" style="5"/>
    <col min="7424" max="7424" width="37.28515625" style="5" customWidth="1"/>
    <col min="7425" max="7442" width="10" style="5" customWidth="1"/>
    <col min="7443" max="7679" width="10" style="5"/>
    <col min="7680" max="7680" width="37.28515625" style="5" customWidth="1"/>
    <col min="7681" max="7698" width="10" style="5" customWidth="1"/>
    <col min="7699" max="7935" width="10" style="5"/>
    <col min="7936" max="7936" width="37.28515625" style="5" customWidth="1"/>
    <col min="7937" max="7954" width="10" style="5" customWidth="1"/>
    <col min="7955" max="8191" width="10" style="5"/>
    <col min="8192" max="8192" width="37.28515625" style="5" customWidth="1"/>
    <col min="8193" max="8210" width="10" style="5" customWidth="1"/>
    <col min="8211" max="8447" width="10" style="5"/>
    <col min="8448" max="8448" width="37.28515625" style="5" customWidth="1"/>
    <col min="8449" max="8466" width="10" style="5" customWidth="1"/>
    <col min="8467" max="8703" width="10" style="5"/>
    <col min="8704" max="8704" width="37.28515625" style="5" customWidth="1"/>
    <col min="8705" max="8722" width="10" style="5" customWidth="1"/>
    <col min="8723" max="8959" width="10" style="5"/>
    <col min="8960" max="8960" width="37.28515625" style="5" customWidth="1"/>
    <col min="8961" max="8978" width="10" style="5" customWidth="1"/>
    <col min="8979" max="9215" width="10" style="5"/>
    <col min="9216" max="9216" width="37.28515625" style="5" customWidth="1"/>
    <col min="9217" max="9234" width="10" style="5" customWidth="1"/>
    <col min="9235" max="9471" width="10" style="5"/>
    <col min="9472" max="9472" width="37.28515625" style="5" customWidth="1"/>
    <col min="9473" max="9490" width="10" style="5" customWidth="1"/>
    <col min="9491" max="9727" width="10" style="5"/>
    <col min="9728" max="9728" width="37.28515625" style="5" customWidth="1"/>
    <col min="9729" max="9746" width="10" style="5" customWidth="1"/>
    <col min="9747" max="9983" width="10" style="5"/>
    <col min="9984" max="9984" width="37.28515625" style="5" customWidth="1"/>
    <col min="9985" max="10002" width="10" style="5" customWidth="1"/>
    <col min="10003" max="10239" width="10" style="5"/>
    <col min="10240" max="10240" width="37.28515625" style="5" customWidth="1"/>
    <col min="10241" max="10258" width="10" style="5" customWidth="1"/>
    <col min="10259" max="10495" width="10" style="5"/>
    <col min="10496" max="10496" width="37.28515625" style="5" customWidth="1"/>
    <col min="10497" max="10514" width="10" style="5" customWidth="1"/>
    <col min="10515" max="10751" width="10" style="5"/>
    <col min="10752" max="10752" width="37.28515625" style="5" customWidth="1"/>
    <col min="10753" max="10770" width="10" style="5" customWidth="1"/>
    <col min="10771" max="11007" width="10" style="5"/>
    <col min="11008" max="11008" width="37.28515625" style="5" customWidth="1"/>
    <col min="11009" max="11026" width="10" style="5" customWidth="1"/>
    <col min="11027" max="11263" width="10" style="5"/>
    <col min="11264" max="11264" width="37.28515625" style="5" customWidth="1"/>
    <col min="11265" max="11282" width="10" style="5" customWidth="1"/>
    <col min="11283" max="11519" width="10" style="5"/>
    <col min="11520" max="11520" width="37.28515625" style="5" customWidth="1"/>
    <col min="11521" max="11538" width="10" style="5" customWidth="1"/>
    <col min="11539" max="11775" width="10" style="5"/>
    <col min="11776" max="11776" width="37.28515625" style="5" customWidth="1"/>
    <col min="11777" max="11794" width="10" style="5" customWidth="1"/>
    <col min="11795" max="12031" width="10" style="5"/>
    <col min="12032" max="12032" width="37.28515625" style="5" customWidth="1"/>
    <col min="12033" max="12050" width="10" style="5" customWidth="1"/>
    <col min="12051" max="12287" width="10" style="5"/>
    <col min="12288" max="12288" width="37.28515625" style="5" customWidth="1"/>
    <col min="12289" max="12306" width="10" style="5" customWidth="1"/>
    <col min="12307" max="12543" width="10" style="5"/>
    <col min="12544" max="12544" width="37.28515625" style="5" customWidth="1"/>
    <col min="12545" max="12562" width="10" style="5" customWidth="1"/>
    <col min="12563" max="12799" width="10" style="5"/>
    <col min="12800" max="12800" width="37.28515625" style="5" customWidth="1"/>
    <col min="12801" max="12818" width="10" style="5" customWidth="1"/>
    <col min="12819" max="13055" width="10" style="5"/>
    <col min="13056" max="13056" width="37.28515625" style="5" customWidth="1"/>
    <col min="13057" max="13074" width="10" style="5" customWidth="1"/>
    <col min="13075" max="13311" width="10" style="5"/>
    <col min="13312" max="13312" width="37.28515625" style="5" customWidth="1"/>
    <col min="13313" max="13330" width="10" style="5" customWidth="1"/>
    <col min="13331" max="13567" width="10" style="5"/>
    <col min="13568" max="13568" width="37.28515625" style="5" customWidth="1"/>
    <col min="13569" max="13586" width="10" style="5" customWidth="1"/>
    <col min="13587" max="13823" width="10" style="5"/>
    <col min="13824" max="13824" width="37.28515625" style="5" customWidth="1"/>
    <col min="13825" max="13842" width="10" style="5" customWidth="1"/>
    <col min="13843" max="14079" width="10" style="5"/>
    <col min="14080" max="14080" width="37.28515625" style="5" customWidth="1"/>
    <col min="14081" max="14098" width="10" style="5" customWidth="1"/>
    <col min="14099" max="14335" width="10" style="5"/>
    <col min="14336" max="14336" width="37.28515625" style="5" customWidth="1"/>
    <col min="14337" max="14354" width="10" style="5" customWidth="1"/>
    <col min="14355" max="14591" width="10" style="5"/>
    <col min="14592" max="14592" width="37.28515625" style="5" customWidth="1"/>
    <col min="14593" max="14610" width="10" style="5" customWidth="1"/>
    <col min="14611" max="14847" width="10" style="5"/>
    <col min="14848" max="14848" width="37.28515625" style="5" customWidth="1"/>
    <col min="14849" max="14866" width="10" style="5" customWidth="1"/>
    <col min="14867" max="15103" width="10" style="5"/>
    <col min="15104" max="15104" width="37.28515625" style="5" customWidth="1"/>
    <col min="15105" max="15122" width="10" style="5" customWidth="1"/>
    <col min="15123" max="15359" width="10" style="5"/>
    <col min="15360" max="15360" width="37.28515625" style="5" customWidth="1"/>
    <col min="15361" max="15378" width="10" style="5" customWidth="1"/>
    <col min="15379" max="15615" width="10" style="5"/>
    <col min="15616" max="15616" width="37.28515625" style="5" customWidth="1"/>
    <col min="15617" max="15634" width="10" style="5" customWidth="1"/>
    <col min="15635" max="15871" width="10" style="5"/>
    <col min="15872" max="15872" width="37.28515625" style="5" customWidth="1"/>
    <col min="15873" max="15890" width="10" style="5" customWidth="1"/>
    <col min="15891" max="16127" width="10" style="5"/>
    <col min="16128" max="16128" width="37.28515625" style="5" customWidth="1"/>
    <col min="16129" max="16146" width="10" style="5" customWidth="1"/>
    <col min="16147" max="16384" width="10" style="5"/>
  </cols>
  <sheetData>
    <row r="1" spans="1:29">
      <c r="B1" s="4" t="s">
        <v>0</v>
      </c>
    </row>
    <row r="2" spans="1:29">
      <c r="D2" s="5">
        <v>2017</v>
      </c>
    </row>
    <row r="3" spans="1:29">
      <c r="B3" s="4" t="s">
        <v>1</v>
      </c>
    </row>
    <row r="4" spans="1:29">
      <c r="B4" s="4" t="s">
        <v>2</v>
      </c>
    </row>
    <row r="5" spans="1:29">
      <c r="B5" s="4" t="s">
        <v>3</v>
      </c>
    </row>
    <row r="7" spans="1:29">
      <c r="B7" s="4" t="s">
        <v>4</v>
      </c>
    </row>
    <row r="8" spans="1:29">
      <c r="B8" s="4" t="s">
        <v>5</v>
      </c>
    </row>
    <row r="9" spans="1:29">
      <c r="B9" s="4" t="s">
        <v>6</v>
      </c>
      <c r="P9" s="26" t="s">
        <v>111</v>
      </c>
      <c r="Q9" s="26" t="s">
        <v>111</v>
      </c>
    </row>
    <row r="10" spans="1:29">
      <c r="P10" s="26" t="s">
        <v>112</v>
      </c>
      <c r="Q10" s="26" t="s">
        <v>112</v>
      </c>
    </row>
    <row r="11" spans="1:29">
      <c r="B11" s="7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50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4" t="s">
        <v>18</v>
      </c>
      <c r="N11" s="14" t="s">
        <v>19</v>
      </c>
      <c r="O11" s="15" t="s">
        <v>105</v>
      </c>
      <c r="P11" s="26" t="s">
        <v>120</v>
      </c>
      <c r="Q11" s="26" t="s">
        <v>121</v>
      </c>
    </row>
    <row r="12" spans="1:29">
      <c r="A12" s="1" t="s">
        <v>20</v>
      </c>
      <c r="B12" s="7" t="s">
        <v>21</v>
      </c>
      <c r="C12" s="8">
        <f>'TEI europe'!C312/'TEI europe'!C$377</f>
        <v>2.5732077607946074E-5</v>
      </c>
      <c r="D12" s="8">
        <f>'TEI europe'!D312/'TEI europe'!D$377</f>
        <v>3.1051504399724192E-4</v>
      </c>
      <c r="E12" s="8">
        <f>'TEI europe'!E312/'TEI europe'!E$377</f>
        <v>1.0186559562268983E-3</v>
      </c>
      <c r="F12" s="8">
        <f>'TEI europe'!F312/'TEI europe'!F$377</f>
        <v>0</v>
      </c>
      <c r="G12" s="51">
        <f>'TEI europe'!G312/'TEI europe'!G$377</f>
        <v>0</v>
      </c>
      <c r="H12" s="8">
        <f>'TEI europe'!H312/'TEI europe'!H$377</f>
        <v>2.8849388759023066E-4</v>
      </c>
      <c r="I12" s="8">
        <f>'TEI europe'!I312/'TEI europe'!I$377</f>
        <v>3.8861544974394893E-4</v>
      </c>
      <c r="J12" s="8">
        <f>'TEI europe'!J312/'TEI europe'!J$377</f>
        <v>5.3437954476274223E-3</v>
      </c>
      <c r="K12" s="8">
        <f>'TEI europe'!K312/'TEI europe'!K$377</f>
        <v>6.4190177592824676E-5</v>
      </c>
      <c r="L12" s="8">
        <f>'TEI europe'!L312/'TEI europe'!L$377</f>
        <v>0</v>
      </c>
      <c r="M12" s="8">
        <f>'TEI europe'!M312/'TEI europe'!M$377</f>
        <v>3.1526780462110834E-4</v>
      </c>
      <c r="N12" s="8">
        <f>'TEI europe'!N312/'TEI europe'!N$377</f>
        <v>2.2478654151708828E-5</v>
      </c>
      <c r="O12" s="8">
        <f>'TEI europe'!O312/'TEI europe'!O$377</f>
        <v>2.442316493615987E-4</v>
      </c>
      <c r="P12" s="27">
        <v>1.4951155883170036E-4</v>
      </c>
      <c r="Q12" s="27">
        <v>1.484110228043764E-4</v>
      </c>
    </row>
    <row r="13" spans="1:29">
      <c r="A13" s="1" t="s">
        <v>22</v>
      </c>
      <c r="B13" s="7" t="s">
        <v>23</v>
      </c>
      <c r="C13" s="8">
        <f>'TEI europe'!C313/'TEI europe'!C$377</f>
        <v>6.3815552467706271E-4</v>
      </c>
      <c r="D13" s="8">
        <f>'TEI europe'!D313/'TEI europe'!D$377</f>
        <v>4.1315026862378126E-5</v>
      </c>
      <c r="E13" s="8">
        <f>'TEI europe'!E313/'TEI europe'!E$377</f>
        <v>2.4083937250793095E-3</v>
      </c>
      <c r="F13" s="8">
        <f>'TEI europe'!F313/'TEI europe'!F$377</f>
        <v>3.2806987350486187E-4</v>
      </c>
      <c r="G13" s="51">
        <f>'TEI europe'!G313/'TEI europe'!G$377</f>
        <v>0</v>
      </c>
      <c r="H13" s="8">
        <f>'TEI europe'!H313/'TEI europe'!H$377</f>
        <v>2.6060323984736851E-4</v>
      </c>
      <c r="I13" s="8">
        <f>'TEI europe'!I313/'TEI europe'!I$377</f>
        <v>2.2589057358636429E-5</v>
      </c>
      <c r="J13" s="8">
        <f>'TEI europe'!J313/'TEI europe'!J$377</f>
        <v>0</v>
      </c>
      <c r="K13" s="8">
        <f>'TEI europe'!K313/'TEI europe'!K$377</f>
        <v>1.0698362932137446E-4</v>
      </c>
      <c r="L13" s="8">
        <f>'TEI europe'!L313/'TEI europe'!L$377</f>
        <v>0</v>
      </c>
      <c r="M13" s="8">
        <f>'TEI europe'!M313/'TEI europe'!M$377</f>
        <v>5.5107786986616492E-5</v>
      </c>
      <c r="N13" s="8">
        <f>'TEI europe'!N313/'TEI europe'!N$377</f>
        <v>0</v>
      </c>
      <c r="O13" s="8">
        <f>'TEI europe'!O313/'TEI europe'!O$377</f>
        <v>1.9675830206300964E-4</v>
      </c>
      <c r="P13" s="27">
        <v>1.7486655131127184E-4</v>
      </c>
      <c r="Q13" s="27">
        <v>2.1551330606122448E-4</v>
      </c>
    </row>
    <row r="14" spans="1:29">
      <c r="A14" s="2" t="s">
        <v>24</v>
      </c>
      <c r="B14" s="7" t="s">
        <v>25</v>
      </c>
      <c r="C14" s="8">
        <f>'TEI europe'!C314/'TEI europe'!C$377</f>
        <v>0</v>
      </c>
      <c r="D14" s="8">
        <f>'TEI europe'!D314/'TEI europe'!D$377</f>
        <v>0</v>
      </c>
      <c r="E14" s="8">
        <f>'TEI europe'!E314/'TEI europe'!E$377</f>
        <v>4.1837655345033319E-5</v>
      </c>
      <c r="F14" s="8">
        <f>'TEI europe'!F314/'TEI europe'!F$377</f>
        <v>0</v>
      </c>
      <c r="G14" s="51">
        <f>'TEI europe'!G314/'TEI europe'!G$377</f>
        <v>0</v>
      </c>
      <c r="H14" s="8">
        <f>'TEI europe'!H314/'TEI europe'!H$377</f>
        <v>9.7617267100017611E-5</v>
      </c>
      <c r="I14" s="8">
        <f>'TEI europe'!I314/'TEI europe'!I$377</f>
        <v>0</v>
      </c>
      <c r="J14" s="8">
        <f>'TEI europe'!J314/'TEI europe'!J$377</f>
        <v>0</v>
      </c>
      <c r="K14" s="8">
        <f>'TEI europe'!K314/'TEI europe'!K$377</f>
        <v>5.2400144973734433E-5</v>
      </c>
      <c r="L14" s="8">
        <f>'TEI europe'!L314/'TEI europe'!L$377</f>
        <v>6.5032412464050238E-6</v>
      </c>
      <c r="M14" s="8">
        <f>'TEI europe'!M314/'TEI europe'!M$377</f>
        <v>1.9095488979083389E-3</v>
      </c>
      <c r="N14" s="8">
        <f>'TEI europe'!N314/'TEI europe'!N$377</f>
        <v>0</v>
      </c>
      <c r="O14" s="8">
        <f>'TEI europe'!O314/'TEI europe'!O$377</f>
        <v>2.9848382911669514E-5</v>
      </c>
      <c r="P14" s="27">
        <v>0</v>
      </c>
      <c r="Q14" s="27">
        <v>0</v>
      </c>
    </row>
    <row r="15" spans="1:29" s="10" customFormat="1">
      <c r="A15" s="1" t="s">
        <v>26</v>
      </c>
      <c r="B15" s="9" t="s">
        <v>27</v>
      </c>
      <c r="C15" s="8">
        <f>'TEI europe'!C315/'TEI europe'!C$377</f>
        <v>1.3550512068344404E-2</v>
      </c>
      <c r="D15" s="8">
        <f>'TEI europe'!D315/'TEI europe'!D$377</f>
        <v>1.7178353274357222E-4</v>
      </c>
      <c r="E15" s="8">
        <f>'TEI europe'!E315/'TEI europe'!E$377</f>
        <v>1.02775109869321E-3</v>
      </c>
      <c r="F15" s="8">
        <f>'TEI europe'!F315/'TEI europe'!F$377</f>
        <v>2.473969537905516E-3</v>
      </c>
      <c r="G15" s="51">
        <f>'TEI europe'!G315/'TEI europe'!G$377</f>
        <v>8.8869915191948563E-4</v>
      </c>
      <c r="H15" s="8">
        <f>'TEI europe'!H315/'TEI europe'!H$377</f>
        <v>8.1318669825282538E-4</v>
      </c>
      <c r="I15" s="8">
        <f>'TEI europe'!I315/'TEI europe'!I$377</f>
        <v>1.922579770746167E-3</v>
      </c>
      <c r="J15" s="8">
        <f>'TEI europe'!J315/'TEI europe'!J$377</f>
        <v>6.0202252511245644E-3</v>
      </c>
      <c r="K15" s="8">
        <f>'TEI europe'!K315/'TEI europe'!K$377</f>
        <v>2.32307309383556E-4</v>
      </c>
      <c r="L15" s="8">
        <f>'TEI europe'!L315/'TEI europe'!L$377</f>
        <v>2.6043932801079166E-4</v>
      </c>
      <c r="M15" s="8">
        <f>'TEI europe'!M315/'TEI europe'!M$377</f>
        <v>5.7136522493588908E-2</v>
      </c>
      <c r="N15" s="8">
        <f>'TEI europe'!N315/'TEI europe'!N$377</f>
        <v>3.7129215585673443E-4</v>
      </c>
      <c r="O15" s="8">
        <f>'TEI europe'!O315/'TEI europe'!O$377</f>
        <v>2.3114097068447637E-3</v>
      </c>
      <c r="P15" s="27">
        <v>1.375366606742355E-3</v>
      </c>
      <c r="Q15" s="27">
        <v>1.311937331846014E-3</v>
      </c>
      <c r="R15"/>
      <c r="T15"/>
      <c r="U15"/>
      <c r="V15"/>
      <c r="W15"/>
      <c r="X15"/>
      <c r="Y15"/>
      <c r="Z15"/>
      <c r="AA15"/>
      <c r="AB15"/>
      <c r="AC15"/>
    </row>
    <row r="16" spans="1:29">
      <c r="A16" s="1" t="s">
        <v>28</v>
      </c>
      <c r="B16" s="7" t="s">
        <v>29</v>
      </c>
      <c r="C16" s="8">
        <f>'TEI europe'!C316/'TEI europe'!C$377</f>
        <v>5.8154495393958133E-4</v>
      </c>
      <c r="D16" s="8">
        <f>'TEI europe'!D316/'TEI europe'!D$377</f>
        <v>2.9790308842872654E-5</v>
      </c>
      <c r="E16" s="8">
        <f>'TEI europe'!E316/'TEI europe'!E$377</f>
        <v>7.7508804097907377E-3</v>
      </c>
      <c r="F16" s="8">
        <f>'TEI europe'!F316/'TEI europe'!F$377</f>
        <v>1.6403493675243094E-4</v>
      </c>
      <c r="G16" s="51">
        <f>'TEI europe'!G316/'TEI europe'!G$377</f>
        <v>2.6340728463076636E-3</v>
      </c>
      <c r="H16" s="8">
        <f>'TEI europe'!H316/'TEI europe'!H$377</f>
        <v>2.5188741242772403E-4</v>
      </c>
      <c r="I16" s="8">
        <f>'TEI europe'!I316/'TEI europe'!I$377</f>
        <v>3.3590764924046389E-4</v>
      </c>
      <c r="J16" s="8">
        <f>'TEI europe'!J316/'TEI europe'!J$377</f>
        <v>1.0890519836303987E-2</v>
      </c>
      <c r="K16" s="8">
        <f>'TEI europe'!K316/'TEI europe'!K$377</f>
        <v>8.8206910705786298E-5</v>
      </c>
      <c r="L16" s="8">
        <f>'TEI europe'!L316/'TEI europe'!L$377</f>
        <v>2.892393963877282E-4</v>
      </c>
      <c r="M16" s="8">
        <f>'TEI europe'!M316/'TEI europe'!M$377</f>
        <v>1.4827839428724484E-3</v>
      </c>
      <c r="N16" s="8">
        <f>'TEI europe'!N316/'TEI europe'!N$377</f>
        <v>2.3854978765559072E-3</v>
      </c>
      <c r="O16" s="8">
        <f>'TEI europe'!O316/'TEI europe'!O$377</f>
        <v>1.2326715019325377E-3</v>
      </c>
      <c r="P16" s="27">
        <v>3.6548248597717916E-4</v>
      </c>
      <c r="Q16" s="27">
        <v>3.7071900343352575E-4</v>
      </c>
      <c r="T16"/>
      <c r="U16"/>
      <c r="V16"/>
      <c r="W16"/>
      <c r="X16"/>
      <c r="Y16"/>
      <c r="Z16"/>
      <c r="AA16"/>
      <c r="AB16"/>
      <c r="AC16"/>
    </row>
    <row r="17" spans="1:29">
      <c r="A17" s="2" t="s">
        <v>30</v>
      </c>
      <c r="B17" s="7" t="s">
        <v>31</v>
      </c>
      <c r="C17" s="8">
        <f>'TEI europe'!C317/'TEI europe'!C$377</f>
        <v>2.0909886264216981E-2</v>
      </c>
      <c r="D17" s="8">
        <f>'TEI europe'!D317/'TEI europe'!D$377</f>
        <v>2.7065908992563517E-2</v>
      </c>
      <c r="E17" s="8">
        <f>'TEI europe'!E317/'TEI europe'!E$377</f>
        <v>1.7624567071218601E-2</v>
      </c>
      <c r="F17" s="8">
        <f>'TEI europe'!F317/'TEI europe'!F$377</f>
        <v>7.8172059203166673E-3</v>
      </c>
      <c r="G17" s="51">
        <f>'TEI europe'!G317/'TEI europe'!G$377</f>
        <v>1.4194956858044132E-2</v>
      </c>
      <c r="H17" s="8">
        <f>'TEI europe'!H317/'TEI europe'!H$377</f>
        <v>1.7310504838155806E-2</v>
      </c>
      <c r="I17" s="8">
        <f>'TEI europe'!I317/'TEI europe'!I$377</f>
        <v>1.1176145286123878E-2</v>
      </c>
      <c r="J17" s="8">
        <f>'TEI europe'!J317/'TEI europe'!J$377</f>
        <v>8.7259444651131331E-3</v>
      </c>
      <c r="K17" s="8">
        <f>'TEI europe'!K317/'TEI europe'!K$377</f>
        <v>1.0212351587506061E-2</v>
      </c>
      <c r="L17" s="8">
        <f>'TEI europe'!L317/'TEI europe'!L$377</f>
        <v>1.1507330546436394E-2</v>
      </c>
      <c r="M17" s="8">
        <f>'TEI europe'!M317/'TEI europe'!M$377</f>
        <v>1.6306778642272288E-2</v>
      </c>
      <c r="N17" s="8">
        <f>'TEI europe'!N317/'TEI europe'!N$377</f>
        <v>1.1140243534527805E-2</v>
      </c>
      <c r="O17" s="8">
        <f>'TEI europe'!O317/'TEI europe'!O$377</f>
        <v>1.2066375572840935E-2</v>
      </c>
      <c r="P17" s="27">
        <v>1.8241666528125856E-2</v>
      </c>
      <c r="Q17" s="27">
        <v>2.143941984756011E-2</v>
      </c>
      <c r="T17"/>
      <c r="U17"/>
      <c r="V17"/>
      <c r="W17"/>
      <c r="X17"/>
      <c r="Y17"/>
      <c r="Z17"/>
      <c r="AA17"/>
      <c r="AB17"/>
      <c r="AC17"/>
    </row>
    <row r="18" spans="1:29" s="10" customFormat="1">
      <c r="A18" s="2">
        <v>16</v>
      </c>
      <c r="B18" s="9" t="s">
        <v>32</v>
      </c>
      <c r="C18" s="8">
        <f>'TEI europe'!C318/'TEI europe'!C$377</f>
        <v>1.6406772682826417E-2</v>
      </c>
      <c r="D18" s="8">
        <f>'TEI europe'!D318/'TEI europe'!D$377</f>
        <v>1.6739979094596409E-2</v>
      </c>
      <c r="E18" s="8">
        <f>'TEI europe'!E318/'TEI europe'!E$377</f>
        <v>6.3718749090485749E-2</v>
      </c>
      <c r="F18" s="8">
        <f>'TEI europe'!F318/'TEI europe'!F$377</f>
        <v>1.1899255657860769E-2</v>
      </c>
      <c r="G18" s="51">
        <f>'TEI europe'!G318/'TEI europe'!G$377</f>
        <v>1.2680186335157611E-2</v>
      </c>
      <c r="H18" s="8">
        <f>'TEI europe'!H318/'TEI europe'!H$377</f>
        <v>4.3604412997739123E-2</v>
      </c>
      <c r="I18" s="8">
        <f>'TEI europe'!I318/'TEI europe'!I$377</f>
        <v>8.3315973224437363E-3</v>
      </c>
      <c r="J18" s="8">
        <f>'TEI europe'!J318/'TEI europe'!J$377</f>
        <v>2.1645753711908546E-2</v>
      </c>
      <c r="K18" s="8">
        <f>'TEI europe'!K318/'TEI europe'!K$377</f>
        <v>2.1530346233957914E-2</v>
      </c>
      <c r="L18" s="8">
        <f>'TEI europe'!L318/'TEI europe'!L$377</f>
        <v>1.3975465438524397E-2</v>
      </c>
      <c r="M18" s="8">
        <f>'TEI europe'!M318/'TEI europe'!M$377</f>
        <v>9.7271651913585864E-3</v>
      </c>
      <c r="N18" s="8">
        <f>'TEI europe'!N318/'TEI europe'!N$377</f>
        <v>2.3968357942201465E-2</v>
      </c>
      <c r="O18" s="8">
        <f>'TEI europe'!O318/'TEI europe'!O$377</f>
        <v>1.8409791784610285E-2</v>
      </c>
      <c r="P18" s="27">
        <v>9.7237723461007664E-3</v>
      </c>
      <c r="Q18" s="27">
        <v>8.929884811233189E-3</v>
      </c>
      <c r="R18"/>
      <c r="T18"/>
      <c r="U18"/>
      <c r="V18"/>
      <c r="W18"/>
      <c r="X18"/>
      <c r="Y18"/>
      <c r="Z18"/>
      <c r="AA18"/>
      <c r="AB18"/>
      <c r="AC18"/>
    </row>
    <row r="19" spans="1:29">
      <c r="A19" s="2">
        <v>17</v>
      </c>
      <c r="B19" s="7" t="s">
        <v>33</v>
      </c>
      <c r="C19" s="8">
        <f>'TEI europe'!C319/'TEI europe'!C$377</f>
        <v>6.0367454068241486E-3</v>
      </c>
      <c r="D19" s="8">
        <f>'TEI europe'!D319/'TEI europe'!D$377</f>
        <v>3.9155773090044366E-3</v>
      </c>
      <c r="E19" s="8">
        <f>'TEI europe'!E319/'TEI europe'!E$377</f>
        <v>6.7267673680840526E-3</v>
      </c>
      <c r="F19" s="8">
        <f>'TEI europe'!F319/'TEI europe'!F$377</f>
        <v>2.9848980294294811E-3</v>
      </c>
      <c r="G19" s="51">
        <f>'TEI europe'!G319/'TEI europe'!G$377</f>
        <v>2.7511283153347017E-3</v>
      </c>
      <c r="H19" s="8">
        <f>'TEI europe'!H319/'TEI europe'!H$377</f>
        <v>5.1283928537187821E-3</v>
      </c>
      <c r="I19" s="8">
        <f>'TEI europe'!I319/'TEI europe'!I$377</f>
        <v>2.7830555297594104E-3</v>
      </c>
      <c r="J19" s="8">
        <f>'TEI europe'!J319/'TEI europe'!J$377</f>
        <v>6.7642980349714209E-3</v>
      </c>
      <c r="K19" s="8">
        <f>'TEI europe'!K319/'TEI europe'!K$377</f>
        <v>3.3964027300475534E-3</v>
      </c>
      <c r="L19" s="8">
        <f>'TEI europe'!L319/'TEI europe'!L$377</f>
        <v>3.1686268777721999E-3</v>
      </c>
      <c r="M19" s="8">
        <f>'TEI europe'!M319/'TEI europe'!M$377</f>
        <v>1.4545892611583658E-3</v>
      </c>
      <c r="N19" s="8">
        <f>'TEI europe'!N319/'TEI europe'!N$377</f>
        <v>3.8483850270079056E-3</v>
      </c>
      <c r="O19" s="8">
        <f>'TEI europe'!O319/'TEI europe'!O$377</f>
        <v>3.5557558646746208E-3</v>
      </c>
      <c r="P19" s="27">
        <v>5.71664044773017E-3</v>
      </c>
      <c r="Q19" s="27">
        <v>5.143510185135979E-3</v>
      </c>
      <c r="T19"/>
      <c r="U19"/>
      <c r="V19"/>
      <c r="W19"/>
      <c r="X19"/>
      <c r="Y19"/>
      <c r="Z19"/>
      <c r="AA19"/>
      <c r="AB19"/>
      <c r="AC19"/>
    </row>
    <row r="20" spans="1:29">
      <c r="A20" s="2">
        <v>18</v>
      </c>
      <c r="B20" s="7" t="s">
        <v>34</v>
      </c>
      <c r="C20" s="8">
        <f>'TEI europe'!C320/'TEI europe'!C$377</f>
        <v>6.8961967989295469E-4</v>
      </c>
      <c r="D20" s="8">
        <f>'TEI europe'!D320/'TEI europe'!D$377</f>
        <v>4.7251343879972462E-4</v>
      </c>
      <c r="E20" s="8">
        <f>'TEI europe'!E320/'TEI europe'!E$377</f>
        <v>0</v>
      </c>
      <c r="F20" s="8">
        <f>'TEI europe'!F320/'TEI europe'!F$377</f>
        <v>1.9119481972291541E-3</v>
      </c>
      <c r="G20" s="51">
        <f>'TEI europe'!G320/'TEI europe'!G$377</f>
        <v>4.6887146250675001E-4</v>
      </c>
      <c r="H20" s="8">
        <f>'TEI europe'!H320/'TEI europe'!H$377</f>
        <v>1.8599575713521214E-3</v>
      </c>
      <c r="I20" s="8">
        <f>'TEI europe'!I320/'TEI europe'!I$377</f>
        <v>2.6772216128754285E-5</v>
      </c>
      <c r="J20" s="8">
        <f>'TEI europe'!J320/'TEI europe'!J$377</f>
        <v>3.7203639192342813E-4</v>
      </c>
      <c r="K20" s="8">
        <f>'TEI europe'!K320/'TEI europe'!K$377</f>
        <v>4.7946132650967009E-4</v>
      </c>
      <c r="L20" s="8">
        <f>'TEI europe'!L320/'TEI europe'!L$377</f>
        <v>4.8185920854315319E-4</v>
      </c>
      <c r="M20" s="8">
        <f>'TEI europe'!M320/'TEI europe'!M$377</f>
        <v>0</v>
      </c>
      <c r="N20" s="8">
        <f>'TEI europe'!N320/'TEI europe'!N$377</f>
        <v>3.3717981227563248E-5</v>
      </c>
      <c r="O20" s="8">
        <f>'TEI europe'!O320/'TEI europe'!O$377</f>
        <v>1.1548870895069939E-3</v>
      </c>
      <c r="P20" s="27">
        <v>1.9128336684563062E-3</v>
      </c>
      <c r="Q20" s="27">
        <v>1.6025688183120973E-3</v>
      </c>
      <c r="T20"/>
      <c r="U20"/>
      <c r="V20"/>
      <c r="W20"/>
      <c r="X20"/>
      <c r="Y20"/>
      <c r="Z20"/>
      <c r="AA20"/>
      <c r="AB20"/>
      <c r="AC20"/>
    </row>
    <row r="21" spans="1:29" s="10" customFormat="1">
      <c r="A21" s="2">
        <v>19</v>
      </c>
      <c r="B21" s="9" t="s">
        <v>35</v>
      </c>
      <c r="C21" s="8">
        <f>'TEI europe'!C321/'TEI europe'!C$377</f>
        <v>8.2085327569347988E-3</v>
      </c>
      <c r="D21" s="8">
        <f>'TEI europe'!D321/'TEI europe'!D$377</f>
        <v>7.0157264562514098E-3</v>
      </c>
      <c r="E21" s="8">
        <f>'TEI europe'!E321/'TEI europe'!E$377</f>
        <v>6.9777933001542525E-3</v>
      </c>
      <c r="F21" s="8">
        <f>'TEI europe'!F321/'TEI europe'!F$377</f>
        <v>3.4366663798296188E-3</v>
      </c>
      <c r="G21" s="51">
        <f>'TEI europe'!G321/'TEI europe'!G$377</f>
        <v>3.1884948375095357E-3</v>
      </c>
      <c r="H21" s="8">
        <f>'TEI europe'!H321/'TEI europe'!H$377</f>
        <v>4.426768746437406E-3</v>
      </c>
      <c r="I21" s="8">
        <f>'TEI europe'!I321/'TEI europe'!I$377</f>
        <v>2.3065937458429863E-3</v>
      </c>
      <c r="J21" s="8">
        <f>'TEI europe'!J321/'TEI europe'!J$377</f>
        <v>8.3539080731897045E-3</v>
      </c>
      <c r="K21" s="8">
        <f>'TEI europe'!K321/'TEI europe'!K$377</f>
        <v>4.1509648176693299E-3</v>
      </c>
      <c r="L21" s="8">
        <f>'TEI europe'!L321/'TEI europe'!L$377</f>
        <v>4.2964747167915859E-3</v>
      </c>
      <c r="M21" s="8">
        <f>'TEI europe'!M321/'TEI europe'!M$377</f>
        <v>3.8460109010892119E-3</v>
      </c>
      <c r="N21" s="8">
        <f>'TEI europe'!N321/'TEI europe'!N$377</f>
        <v>4.9736980028307325E-3</v>
      </c>
      <c r="O21" s="8">
        <f>'TEI europe'!O321/'TEI europe'!O$377</f>
        <v>4.1616436056166528E-3</v>
      </c>
      <c r="P21" s="27">
        <v>1.2651851012314114E-2</v>
      </c>
      <c r="Q21" s="27">
        <v>1.1120179987941205E-2</v>
      </c>
      <c r="R21"/>
      <c r="T21"/>
      <c r="U21"/>
      <c r="V21"/>
      <c r="W21"/>
      <c r="X21"/>
      <c r="Y21"/>
      <c r="Z21"/>
      <c r="AA21"/>
      <c r="AB21"/>
      <c r="AC21"/>
    </row>
    <row r="22" spans="1:29">
      <c r="A22" s="2">
        <v>20</v>
      </c>
      <c r="B22" s="7" t="s">
        <v>36</v>
      </c>
      <c r="C22" s="8">
        <f>'TEI europe'!C322/'TEI europe'!C$377</f>
        <v>2.0595954917400041E-2</v>
      </c>
      <c r="D22" s="8">
        <f>'TEI europe'!D322/'TEI europe'!D$377</f>
        <v>2.2365128725664093E-2</v>
      </c>
      <c r="E22" s="8">
        <f>'TEI europe'!E322/'TEI europe'!E$377</f>
        <v>0.13774047556680927</v>
      </c>
      <c r="F22" s="8">
        <f>'TEI europe'!F322/'TEI europe'!F$377</f>
        <v>1.6449208329747871E-2</v>
      </c>
      <c r="G22" s="51">
        <f>'TEI europe'!G322/'TEI europe'!G$377</f>
        <v>2.3017444447858384E-2</v>
      </c>
      <c r="H22" s="8">
        <f>'TEI europe'!H322/'TEI europe'!H$377</f>
        <v>3.1953094903158445E-2</v>
      </c>
      <c r="I22" s="8">
        <f>'TEI europe'!I322/'TEI europe'!I$377</f>
        <v>1.3077809263019456E-2</v>
      </c>
      <c r="J22" s="8">
        <f>'TEI europe'!J322/'TEI europe'!J$377</f>
        <v>3.3043595900835387E-2</v>
      </c>
      <c r="K22" s="8">
        <f>'TEI europe'!K322/'TEI europe'!K$377</f>
        <v>1.6938783530634435E-2</v>
      </c>
      <c r="L22" s="8">
        <f>'TEI europe'!L322/'TEI europe'!L$377</f>
        <v>2.3403616855038726E-2</v>
      </c>
      <c r="M22" s="8">
        <f>'TEI europe'!M322/'TEI europe'!M$377</f>
        <v>2.8094718751642014E-2</v>
      </c>
      <c r="N22" s="8">
        <f>'TEI europe'!N322/'TEI europe'!N$377</f>
        <v>3.3083057838365855E-2</v>
      </c>
      <c r="O22" s="8">
        <f>'TEI europe'!O322/'TEI europe'!O$377</f>
        <v>2.3156222670141655E-2</v>
      </c>
      <c r="P22" s="27">
        <v>2.4080826558273073E-2</v>
      </c>
      <c r="Q22" s="27">
        <v>2.3186736020936329E-2</v>
      </c>
      <c r="T22"/>
      <c r="U22"/>
      <c r="V22"/>
      <c r="W22"/>
      <c r="X22"/>
      <c r="Y22"/>
      <c r="Z22"/>
      <c r="AA22"/>
      <c r="AB22"/>
      <c r="AC22"/>
    </row>
    <row r="23" spans="1:29">
      <c r="A23" s="2">
        <v>21</v>
      </c>
      <c r="B23" s="7" t="s">
        <v>37</v>
      </c>
      <c r="C23" s="8">
        <f>'TEI europe'!C323/'TEI europe'!C$377</f>
        <v>5.6610570737481373E-5</v>
      </c>
      <c r="D23" s="8">
        <f>'TEI europe'!D323/'TEI europe'!D$377</f>
        <v>6.9800650646438848E-4</v>
      </c>
      <c r="E23" s="8">
        <f>'TEI europe'!E323/'TEI europe'!E$377</f>
        <v>1.0477604121190954E-3</v>
      </c>
      <c r="F23" s="8">
        <f>'TEI europe'!F323/'TEI europe'!F$377</f>
        <v>8.0672919714310301E-6</v>
      </c>
      <c r="G23" s="51">
        <f>'TEI europe'!G323/'TEI europe'!G$377</f>
        <v>2.831547111480914E-4</v>
      </c>
      <c r="H23" s="8">
        <f>'TEI europe'!H323/'TEI europe'!H$377</f>
        <v>3.8175324098042602E-4</v>
      </c>
      <c r="I23" s="8">
        <f>'TEI europe'!I323/'TEI europe'!I$377</f>
        <v>1.6519293983195417E-3</v>
      </c>
      <c r="J23" s="8">
        <f>'TEI europe'!J323/'TEI europe'!J$377</f>
        <v>1.3528596069942842E-4</v>
      </c>
      <c r="K23" s="8">
        <f>'TEI europe'!K323/'TEI europe'!K$377</f>
        <v>0</v>
      </c>
      <c r="L23" s="8">
        <f>'TEI europe'!L323/'TEI europe'!L$377</f>
        <v>7.7419538647678854E-5</v>
      </c>
      <c r="M23" s="8">
        <f>'TEI europe'!M323/'TEI europe'!M$377</f>
        <v>0</v>
      </c>
      <c r="N23" s="8">
        <f>'TEI europe'!N323/'TEI europe'!N$377</f>
        <v>1.4516478233761441E-3</v>
      </c>
      <c r="O23" s="8">
        <f>'TEI europe'!O323/'TEI europe'!O$377</f>
        <v>3.4709774187622038E-4</v>
      </c>
      <c r="P23" s="27">
        <v>6.0926421881517744E-4</v>
      </c>
      <c r="Q23" s="27">
        <v>4.9665433407249126E-4</v>
      </c>
      <c r="T23"/>
      <c r="U23"/>
      <c r="V23"/>
      <c r="W23"/>
      <c r="X23"/>
      <c r="Y23"/>
      <c r="Z23"/>
      <c r="AA23"/>
      <c r="AB23"/>
      <c r="AC23"/>
    </row>
    <row r="24" spans="1:29">
      <c r="A24" s="2">
        <v>22</v>
      </c>
      <c r="B24" s="7" t="s">
        <v>38</v>
      </c>
      <c r="C24" s="8">
        <f>'TEI europe'!C324/'TEI europe'!C$377</f>
        <v>4.3945242138850309E-2</v>
      </c>
      <c r="D24" s="8">
        <f>'TEI europe'!D324/'TEI europe'!D$377</f>
        <v>0.11650424424922008</v>
      </c>
      <c r="E24" s="8">
        <f>'TEI europe'!E324/'TEI europe'!E$377</f>
        <v>4.3096423062370846E-2</v>
      </c>
      <c r="F24" s="8">
        <f>'TEI europe'!F324/'TEI europe'!F$377</f>
        <v>4.9296532140091213E-2</v>
      </c>
      <c r="G24" s="51">
        <f>'TEI europe'!G324/'TEI europe'!G$377</f>
        <v>4.8188852434821967E-2</v>
      </c>
      <c r="H24" s="8">
        <f>'TEI europe'!H324/'TEI europe'!H$377</f>
        <v>4.0607911530865369E-2</v>
      </c>
      <c r="I24" s="8">
        <f>'TEI europe'!I324/'TEI europe'!I$377</f>
        <v>5.6356351582781794E-2</v>
      </c>
      <c r="J24" s="8">
        <f>'TEI europe'!J324/'TEI europe'!J$377</f>
        <v>4.4948760442385091E-2</v>
      </c>
      <c r="K24" s="8">
        <f>'TEI europe'!K324/'TEI europe'!K$377</f>
        <v>2.4415410882636778E-2</v>
      </c>
      <c r="L24" s="8">
        <f>'TEI europe'!L324/'TEI europe'!L$377</f>
        <v>4.137362080962876E-2</v>
      </c>
      <c r="M24" s="8">
        <f>'TEI europe'!M324/'TEI europe'!M$377</f>
        <v>1.5662145692173026E-2</v>
      </c>
      <c r="N24" s="8">
        <f>'TEI europe'!N324/'TEI europe'!N$377</f>
        <v>4.0284804548102147E-2</v>
      </c>
      <c r="O24" s="8">
        <f>'TEI europe'!O324/'TEI europe'!O$377</f>
        <v>4.9106475637876831E-2</v>
      </c>
      <c r="P24" s="27">
        <v>3.0008910637291799E-2</v>
      </c>
      <c r="Q24" s="27">
        <v>3.0650932876663643E-2</v>
      </c>
      <c r="T24"/>
      <c r="U24"/>
      <c r="V24"/>
      <c r="W24"/>
      <c r="X24"/>
      <c r="Y24"/>
      <c r="Z24"/>
      <c r="AA24"/>
      <c r="AB24"/>
      <c r="AC24"/>
    </row>
    <row r="25" spans="1:29" s="10" customFormat="1">
      <c r="A25" s="2">
        <v>23</v>
      </c>
      <c r="B25" s="9" t="s">
        <v>39</v>
      </c>
      <c r="C25" s="8">
        <f>'TEI europe'!C325/'TEI europe'!C$377</f>
        <v>5.8874993566980626E-3</v>
      </c>
      <c r="D25" s="8">
        <f>'TEI europe'!D325/'TEI europe'!D$377</f>
        <v>2.5123885282521941E-3</v>
      </c>
      <c r="E25" s="8">
        <f>'TEI europe'!E325/'TEI europe'!E$377</f>
        <v>1.2573124945429144E-2</v>
      </c>
      <c r="F25" s="8">
        <f>'TEI europe'!F325/'TEI europe'!F$377</f>
        <v>7.8548532828500127E-3</v>
      </c>
      <c r="G25" s="51">
        <f>'TEI europe'!G325/'TEI europe'!G$377</f>
        <v>1.1198999429078515E-2</v>
      </c>
      <c r="H25" s="8">
        <f>'TEI europe'!H325/'TEI europe'!H$377</f>
        <v>1.7309633255413837E-2</v>
      </c>
      <c r="I25" s="8">
        <f>'TEI europe'!I325/'TEI europe'!I$377</f>
        <v>1.2414778597955776E-2</v>
      </c>
      <c r="J25" s="8">
        <f>'TEI europe'!J325/'TEI europe'!J$377</f>
        <v>8.9965163865119904E-3</v>
      </c>
      <c r="K25" s="8">
        <f>'TEI europe'!K325/'TEI europe'!K$377</f>
        <v>6.1268869510538986E-3</v>
      </c>
      <c r="L25" s="8">
        <f>'TEI europe'!L325/'TEI europe'!L$377</f>
        <v>1.0099843333821593E-2</v>
      </c>
      <c r="M25" s="8">
        <f>'TEI europe'!M325/'TEI europe'!M$377</f>
        <v>1.5029046930047713E-2</v>
      </c>
      <c r="N25" s="8">
        <f>'TEI europe'!N325/'TEI europe'!N$377</f>
        <v>1.3030718066804194E-2</v>
      </c>
      <c r="O25" s="8">
        <f>'TEI europe'!O325/'TEI europe'!O$377</f>
        <v>1.0112597698308775E-2</v>
      </c>
      <c r="P25" s="27">
        <v>6.2109257830561676E-3</v>
      </c>
      <c r="Q25" s="27">
        <v>5.7787862737777957E-3</v>
      </c>
      <c r="R25"/>
      <c r="T25"/>
      <c r="U25"/>
      <c r="V25"/>
      <c r="W25"/>
      <c r="X25"/>
      <c r="Y25"/>
      <c r="Z25"/>
      <c r="AA25"/>
      <c r="AB25"/>
      <c r="AC25"/>
    </row>
    <row r="26" spans="1:29">
      <c r="A26" s="2">
        <v>24</v>
      </c>
      <c r="B26" s="7" t="s">
        <v>40</v>
      </c>
      <c r="C26" s="8">
        <f>'TEI europe'!C326/'TEI europe'!C$377</f>
        <v>2.4347691832638577E-2</v>
      </c>
      <c r="D26" s="8">
        <f>'TEI europe'!D326/'TEI europe'!D$377</f>
        <v>5.1315002943152055E-2</v>
      </c>
      <c r="E26" s="8">
        <f>'TEI europe'!E326/'TEI europe'!E$377</f>
        <v>5.9956998166419279E-2</v>
      </c>
      <c r="F26" s="8">
        <f>'TEI europe'!F326/'TEI europe'!F$377</f>
        <v>6.4395813613286293E-2</v>
      </c>
      <c r="G26" s="51">
        <f>'TEI europe'!G326/'TEI europe'!G$377</f>
        <v>5.0372696948262588E-2</v>
      </c>
      <c r="H26" s="8">
        <f>'TEI europe'!H326/'TEI europe'!H$377</f>
        <v>5.4869619937629538E-2</v>
      </c>
      <c r="I26" s="8">
        <f>'TEI europe'!I326/'TEI europe'!I$377</f>
        <v>2.9591246823936705E-2</v>
      </c>
      <c r="J26" s="8">
        <f>'TEI europe'!J326/'TEI europe'!J$377</f>
        <v>3.402441911590625E-2</v>
      </c>
      <c r="K26" s="8">
        <f>'TEI europe'!K326/'TEI europe'!K$377</f>
        <v>9.8476465784888681E-2</v>
      </c>
      <c r="L26" s="8">
        <f>'TEI europe'!L326/'TEI europe'!L$377</f>
        <v>4.9831240889655785E-2</v>
      </c>
      <c r="M26" s="8">
        <f>'TEI europe'!M326/'TEI europe'!M$377</f>
        <v>9.1289253084434085E-2</v>
      </c>
      <c r="N26" s="8">
        <f>'TEI europe'!N326/'TEI europe'!N$377</f>
        <v>0.12742636367544136</v>
      </c>
      <c r="O26" s="8">
        <f>'TEI europe'!O326/'TEI europe'!O$377</f>
        <v>6.4963154678387564E-2</v>
      </c>
      <c r="P26" s="27">
        <v>4.697754417270953E-2</v>
      </c>
      <c r="Q26" s="27">
        <v>4.2282019126021531E-2</v>
      </c>
      <c r="T26"/>
      <c r="U26"/>
      <c r="V26"/>
      <c r="W26"/>
      <c r="X26"/>
      <c r="Y26"/>
      <c r="Z26"/>
      <c r="AA26"/>
      <c r="AB26"/>
      <c r="AC26"/>
    </row>
    <row r="27" spans="1:29" s="10" customFormat="1">
      <c r="A27" s="2">
        <v>25</v>
      </c>
      <c r="B27" s="9" t="s">
        <v>41</v>
      </c>
      <c r="C27" s="8">
        <f>'TEI europe'!C327/'TEI europe'!C$377</f>
        <v>4.8824044053316883E-2</v>
      </c>
      <c r="D27" s="8">
        <f>'TEI europe'!D327/'TEI europe'!D$377</f>
        <v>5.3816953990933745E-2</v>
      </c>
      <c r="E27" s="8">
        <f>'TEI europe'!E327/'TEI europe'!E$377</f>
        <v>0.10197837538927208</v>
      </c>
      <c r="F27" s="8">
        <f>'TEI europe'!F327/'TEI europe'!F$377</f>
        <v>7.4501441356165557E-2</v>
      </c>
      <c r="G27" s="51">
        <f>'TEI europe'!G327/'TEI europe'!G$377</f>
        <v>7.5682142044927875E-2</v>
      </c>
      <c r="H27" s="8">
        <f>'TEI europe'!H327/'TEI europe'!H$377</f>
        <v>0.10447575169653583</v>
      </c>
      <c r="I27" s="8">
        <f>'TEI europe'!I327/'TEI europe'!I$377</f>
        <v>6.7491920228835531E-2</v>
      </c>
      <c r="J27" s="8">
        <f>'TEI europe'!J327/'TEI europe'!J$377</f>
        <v>0.12997598674197586</v>
      </c>
      <c r="K27" s="8">
        <f>'TEI europe'!K327/'TEI europe'!K$377</f>
        <v>6.6547747448767944E-2</v>
      </c>
      <c r="L27" s="8">
        <f>'TEI europe'!L327/'TEI europe'!L$377</f>
        <v>8.5587919331318152E-2</v>
      </c>
      <c r="M27" s="8">
        <f>'TEI europe'!M327/'TEI europe'!M$377</f>
        <v>0.1335633335853767</v>
      </c>
      <c r="N27" s="8">
        <f>'TEI europe'!N327/'TEI europe'!N$377</f>
        <v>7.1218883331446964E-2</v>
      </c>
      <c r="O27" s="8">
        <f>'TEI europe'!O327/'TEI europe'!O$377</f>
        <v>7.891103285971246E-2</v>
      </c>
      <c r="P27" s="27">
        <v>5.8581074812827781E-2</v>
      </c>
      <c r="Q27" s="27">
        <v>5.6583399488844291E-2</v>
      </c>
      <c r="R27"/>
      <c r="T27"/>
      <c r="U27"/>
      <c r="V27"/>
      <c r="W27"/>
      <c r="X27"/>
      <c r="Y27"/>
      <c r="Z27"/>
      <c r="AA27"/>
      <c r="AB27"/>
      <c r="AC27"/>
    </row>
    <row r="28" spans="1:29">
      <c r="A28" s="2">
        <v>26</v>
      </c>
      <c r="B28" s="7" t="s">
        <v>42</v>
      </c>
      <c r="C28" s="8">
        <f>'TEI europe'!C328/'TEI europe'!C$377</f>
        <v>3.1506355823169178E-2</v>
      </c>
      <c r="D28" s="8">
        <f>'TEI europe'!D328/'TEI europe'!D$377</f>
        <v>1.2837448636180093E-2</v>
      </c>
      <c r="E28" s="8">
        <f>'TEI europe'!E328/'TEI europe'!E$377</f>
        <v>2.3017986553741373E-2</v>
      </c>
      <c r="F28" s="8">
        <f>'TEI europe'!F328/'TEI europe'!F$377</f>
        <v>2.2400180707340161E-2</v>
      </c>
      <c r="G28" s="51">
        <f>'TEI europe'!G328/'TEI europe'!G$377</f>
        <v>5.8140581019955881E-2</v>
      </c>
      <c r="H28" s="8">
        <f>'TEI europe'!H328/'TEI europe'!H$377</f>
        <v>3.0172451361325091E-2</v>
      </c>
      <c r="I28" s="8">
        <f>'TEI europe'!I328/'TEI europe'!I$377</f>
        <v>6.8389207785025816E-2</v>
      </c>
      <c r="J28" s="8">
        <f>'TEI europe'!J328/'TEI europe'!J$377</f>
        <v>2.7665978963033112E-2</v>
      </c>
      <c r="K28" s="8">
        <f>'TEI europe'!K328/'TEI europe'!K$377</f>
        <v>3.6110686572899522E-2</v>
      </c>
      <c r="L28" s="8">
        <f>'TEI europe'!L328/'TEI europe'!L$377</f>
        <v>4.1688563492847518E-2</v>
      </c>
      <c r="M28" s="8">
        <f>'TEI europe'!M328/'TEI europe'!M$377</f>
        <v>3.1720298504784764E-2</v>
      </c>
      <c r="N28" s="8">
        <f>'TEI europe'!N328/'TEI europe'!N$377</f>
        <v>2.0592714786498139E-2</v>
      </c>
      <c r="O28" s="8">
        <f>'TEI europe'!O328/'TEI europe'!O$377</f>
        <v>3.1240249375814794E-2</v>
      </c>
      <c r="P28" s="27">
        <v>4.2391900273573584E-2</v>
      </c>
      <c r="Q28" s="27">
        <v>4.0165646890597435E-2</v>
      </c>
      <c r="T28"/>
      <c r="U28"/>
      <c r="V28"/>
      <c r="W28"/>
      <c r="X28"/>
      <c r="Y28"/>
      <c r="Z28"/>
      <c r="AA28"/>
      <c r="AB28"/>
      <c r="AC28"/>
    </row>
    <row r="29" spans="1:29">
      <c r="A29" s="2">
        <v>27</v>
      </c>
      <c r="B29" s="7" t="s">
        <v>43</v>
      </c>
      <c r="C29" s="8">
        <f>'TEI europe'!C329/'TEI europe'!C$377</f>
        <v>4.8031496062992139E-2</v>
      </c>
      <c r="D29" s="8">
        <f>'TEI europe'!D329/'TEI europe'!D$377</f>
        <v>7.6184039744186069E-2</v>
      </c>
      <c r="E29" s="8">
        <f>'TEI europe'!E329/'TEI europe'!E$377</f>
        <v>3.458518874239646E-2</v>
      </c>
      <c r="F29" s="8">
        <f>'TEI europe'!F329/'TEI europe'!F$377</f>
        <v>2.5323229498322004E-2</v>
      </c>
      <c r="G29" s="51">
        <f>'TEI europe'!G329/'TEI europe'!G$377</f>
        <v>2.5952730507195116E-2</v>
      </c>
      <c r="H29" s="8">
        <f>'TEI europe'!H329/'TEI europe'!H$377</f>
        <v>3.3821768301930212E-2</v>
      </c>
      <c r="I29" s="8">
        <f>'TEI europe'!I329/'TEI europe'!I$377</f>
        <v>7.5739854375876894E-2</v>
      </c>
      <c r="J29" s="8">
        <f>'TEI europe'!J329/'TEI europe'!J$377</f>
        <v>3.6358101937971385E-2</v>
      </c>
      <c r="K29" s="8">
        <f>'TEI europe'!K329/'TEI europe'!K$377</f>
        <v>4.1734095464330788E-2</v>
      </c>
      <c r="L29" s="8">
        <f>'TEI europe'!L329/'TEI europe'!L$377</f>
        <v>3.9355138598006482E-2</v>
      </c>
      <c r="M29" s="8">
        <f>'TEI europe'!M329/'TEI europe'!M$377</f>
        <v>4.0499097129396928E-2</v>
      </c>
      <c r="N29" s="8">
        <f>'TEI europe'!N329/'TEI europe'!N$377</f>
        <v>4.252428976326033E-2</v>
      </c>
      <c r="O29" s="8">
        <f>'TEI europe'!O329/'TEI europe'!O$377</f>
        <v>3.4067571272805859E-2</v>
      </c>
      <c r="P29" s="27">
        <v>5.8562093927157034E-2</v>
      </c>
      <c r="Q29" s="27">
        <v>5.7989455405599168E-2</v>
      </c>
      <c r="T29"/>
      <c r="U29"/>
      <c r="V29"/>
      <c r="W29"/>
      <c r="X29"/>
      <c r="Y29"/>
      <c r="Z29"/>
      <c r="AA29"/>
      <c r="AB29"/>
      <c r="AC29"/>
    </row>
    <row r="30" spans="1:29">
      <c r="A30" s="2">
        <v>28</v>
      </c>
      <c r="B30" s="7" t="s">
        <v>44</v>
      </c>
      <c r="C30" s="8">
        <f>'TEI europe'!C330/'TEI europe'!C$377</f>
        <v>6.1283516031084367E-2</v>
      </c>
      <c r="D30" s="8">
        <f>'TEI europe'!D330/'TEI europe'!D$377</f>
        <v>2.3906831570160204E-2</v>
      </c>
      <c r="E30" s="8">
        <f>'TEI europe'!E330/'TEI europe'!E$377</f>
        <v>8.8817704240519213E-2</v>
      </c>
      <c r="F30" s="8">
        <f>'TEI europe'!F330/'TEI europe'!F$377</f>
        <v>5.444884261251183E-2</v>
      </c>
      <c r="G30" s="51">
        <f>'TEI europe'!G330/'TEI europe'!G$377</f>
        <v>9.9386589067941608E-2</v>
      </c>
      <c r="H30" s="8">
        <f>'TEI europe'!H330/'TEI europe'!H$377</f>
        <v>6.0962854886702965E-2</v>
      </c>
      <c r="I30" s="8">
        <f>'TEI europe'!I330/'TEI europe'!I$377</f>
        <v>0.19521839853622913</v>
      </c>
      <c r="J30" s="8">
        <f>'TEI europe'!J330/'TEI europe'!J$377</f>
        <v>7.0653092975276485E-2</v>
      </c>
      <c r="K30" s="8">
        <f>'TEI europe'!K330/'TEI europe'!K$377</f>
        <v>0.16761103372385999</v>
      </c>
      <c r="L30" s="8">
        <f>'TEI europe'!L330/'TEI europe'!L$377</f>
        <v>8.9022869422038353E-2</v>
      </c>
      <c r="M30" s="8">
        <f>'TEI europe'!M330/'TEI europe'!M$377</f>
        <v>8.4777563184922508E-2</v>
      </c>
      <c r="N30" s="8">
        <f>'TEI europe'!N330/'TEI europe'!N$377</f>
        <v>5.297794844027718E-2</v>
      </c>
      <c r="O30" s="8">
        <f>'TEI europe'!O330/'TEI europe'!O$377</f>
        <v>6.9751915606591788E-2</v>
      </c>
      <c r="P30" s="27">
        <v>8.2943542703413656E-2</v>
      </c>
      <c r="Q30" s="27">
        <v>0.1023395500123483</v>
      </c>
      <c r="T30"/>
      <c r="U30"/>
      <c r="V30"/>
      <c r="W30"/>
      <c r="X30"/>
      <c r="Y30"/>
      <c r="Z30"/>
      <c r="AA30"/>
      <c r="AB30"/>
      <c r="AC30"/>
    </row>
    <row r="31" spans="1:29">
      <c r="A31" s="2">
        <v>29</v>
      </c>
      <c r="B31" s="7" t="s">
        <v>45</v>
      </c>
      <c r="C31" s="8">
        <f>'TEI europe'!C331/'TEI europe'!C$377</f>
        <v>0.36316710411198616</v>
      </c>
      <c r="D31" s="8">
        <f>'TEI europe'!D331/'TEI europe'!D$377</f>
        <v>0.44276183561359678</v>
      </c>
      <c r="E31" s="8">
        <f>'TEI europe'!E331/'TEI europe'!E$377</f>
        <v>3.9518394016123864E-2</v>
      </c>
      <c r="F31" s="8">
        <f>'TEI europe'!F331/'TEI europe'!F$377</f>
        <v>0.34749322347474398</v>
      </c>
      <c r="G31" s="51">
        <f>'TEI europe'!G331/'TEI europe'!G$377</f>
        <v>0.10139634442655845</v>
      </c>
      <c r="H31" s="8">
        <f>'TEI europe'!H331/'TEI europe'!H$377</f>
        <v>0.12811220407586954</v>
      </c>
      <c r="I31" s="8">
        <f>'TEI europe'!I331/'TEI europe'!I$377</f>
        <v>0.3129500555941801</v>
      </c>
      <c r="J31" s="8">
        <f>'TEI europe'!J331/'TEI europe'!J$377</f>
        <v>0.25061724219569115</v>
      </c>
      <c r="K31" s="8">
        <f>'TEI europe'!K331/'TEI europe'!K$377</f>
        <v>0.23578100232743981</v>
      </c>
      <c r="L31" s="8">
        <f>'TEI europe'!L331/'TEI europe'!L$377</f>
        <v>0.27404132159487965</v>
      </c>
      <c r="M31" s="8">
        <f>'TEI europe'!M331/'TEI europe'!M$377</f>
        <v>4.0523447081786367E-3</v>
      </c>
      <c r="N31" s="8">
        <f>'TEI europe'!N331/'TEI europe'!N$377</f>
        <v>0.21052817344371799</v>
      </c>
      <c r="O31" s="8">
        <f>'TEI europe'!O331/'TEI europe'!O$377</f>
        <v>0.25575810706935603</v>
      </c>
      <c r="P31" s="27">
        <v>0.17067637719719517</v>
      </c>
      <c r="Q31" s="27">
        <v>0.16249397971371304</v>
      </c>
    </row>
    <row r="32" spans="1:29">
      <c r="A32" s="2">
        <v>30</v>
      </c>
      <c r="B32" s="7" t="s">
        <v>46</v>
      </c>
      <c r="C32" s="8">
        <f>'TEI europe'!C332/'TEI europe'!C$377</f>
        <v>3.7085070248571883E-2</v>
      </c>
      <c r="D32" s="8">
        <f>'TEI europe'!D332/'TEI europe'!D$377</f>
        <v>4.8286394026629932E-3</v>
      </c>
      <c r="E32" s="8">
        <f>'TEI europe'!E332/'TEI europe'!E$377</f>
        <v>2.2523210803574025E-2</v>
      </c>
      <c r="F32" s="8">
        <f>'TEI europe'!F332/'TEI europe'!F$377</f>
        <v>5.5911711556664662E-2</v>
      </c>
      <c r="G32" s="51">
        <f>'TEI europe'!G332/'TEI europe'!G$377</f>
        <v>0.18585257987460518</v>
      </c>
      <c r="H32" s="8">
        <f>'TEI europe'!H332/'TEI europe'!H$377</f>
        <v>5.1583753000423602E-2</v>
      </c>
      <c r="I32" s="8">
        <f>'TEI europe'!I332/'TEI europe'!I$377</f>
        <v>9.3702756450639996E-3</v>
      </c>
      <c r="J32" s="8">
        <f>'TEI europe'!J332/'TEI europe'!J$377</f>
        <v>3.0202590726147394E-2</v>
      </c>
      <c r="K32" s="8">
        <f>'TEI europe'!K332/'TEI europe'!K$377</f>
        <v>3.9160375010370868E-2</v>
      </c>
      <c r="L32" s="8">
        <f>'TEI europe'!L332/'TEI europe'!L$377</f>
        <v>1.8394263026379316E-2</v>
      </c>
      <c r="M32" s="8">
        <f>'TEI europe'!M332/'TEI europe'!M$377</f>
        <v>0.11214306494132302</v>
      </c>
      <c r="N32" s="8">
        <f>'TEI europe'!N332/'TEI europe'!N$377</f>
        <v>0.10235517141156876</v>
      </c>
      <c r="O32" s="8">
        <f>'TEI europe'!O332/'TEI europe'!O$377</f>
        <v>7.5591998128439711E-2</v>
      </c>
      <c r="P32" s="27">
        <v>0.15511544069040198</v>
      </c>
      <c r="Q32" s="27">
        <v>0.16806379401727084</v>
      </c>
    </row>
    <row r="33" spans="1:20">
      <c r="A33" s="2" t="s">
        <v>47</v>
      </c>
      <c r="B33" s="7" t="s">
        <v>48</v>
      </c>
      <c r="C33" s="8">
        <f>'TEI europe'!C333/'TEI europe'!C$377</f>
        <v>1.1440481704492826E-2</v>
      </c>
      <c r="D33" s="8">
        <f>'TEI europe'!D333/'TEI europe'!D$377</f>
        <v>1.6182226231954307E-2</v>
      </c>
      <c r="E33" s="8">
        <f>'TEI europe'!E333/'TEI europe'!E$377</f>
        <v>8.4432026543263775E-2</v>
      </c>
      <c r="F33" s="8">
        <f>'TEI europe'!F333/'TEI europe'!F$377</f>
        <v>1.5763488512176231E-2</v>
      </c>
      <c r="G33" s="51">
        <f>'TEI europe'!G333/'TEI europe'!G$377</f>
        <v>2.0563307033961871E-2</v>
      </c>
      <c r="H33" s="8">
        <f>'TEI europe'!H333/'TEI europe'!H$377</f>
        <v>7.1074086276232462E-2</v>
      </c>
      <c r="I33" s="8">
        <f>'TEI europe'!I333/'TEI europe'!I$377</f>
        <v>5.9672759855731233E-3</v>
      </c>
      <c r="J33" s="8">
        <f>'TEI europe'!J333/'TEI europe'!J$377</f>
        <v>2.9898197314573681E-2</v>
      </c>
      <c r="K33" s="8">
        <f>'TEI europe'!K333/'TEI europe'!K$377</f>
        <v>2.8868986537529423E-2</v>
      </c>
      <c r="L33" s="8">
        <f>'TEI europe'!L333/'TEI europe'!L$377</f>
        <v>1.8313437028031135E-2</v>
      </c>
      <c r="M33" s="8">
        <f>'TEI europe'!M333/'TEI europe'!M$377</f>
        <v>3.2162442377119245E-2</v>
      </c>
      <c r="N33" s="8">
        <f>'TEI europe'!N333/'TEI europe'!N$377</f>
        <v>9.2834869834789776E-3</v>
      </c>
      <c r="O33" s="8">
        <f>'TEI europe'!O333/'TEI europe'!O$377</f>
        <v>2.3763111095874877E-2</v>
      </c>
      <c r="P33" s="27">
        <v>2.748446777625237E-2</v>
      </c>
      <c r="Q33" s="27">
        <v>2.7769100926387617E-2</v>
      </c>
    </row>
    <row r="34" spans="1:20">
      <c r="A34" s="2">
        <v>33</v>
      </c>
      <c r="B34" s="7" t="s">
        <v>49</v>
      </c>
      <c r="C34" s="8">
        <f>'TEI europe'!C334/'TEI europe'!C$377</f>
        <v>3.756368689207968E-2</v>
      </c>
      <c r="D34" s="8">
        <f>'TEI europe'!D334/'TEI europe'!D$377</f>
        <v>1.3993834493307076E-2</v>
      </c>
      <c r="E34" s="8">
        <f>'TEI europe'!E334/'TEI europe'!E$377</f>
        <v>1.7406283652027125E-2</v>
      </c>
      <c r="F34" s="8">
        <f>'TEI europe'!F334/'TEI europe'!F$377</f>
        <v>1.9498644694948799E-2</v>
      </c>
      <c r="G34" s="51">
        <f>'TEI europe'!G334/'TEI europe'!G$377</f>
        <v>9.0201892102270115E-2</v>
      </c>
      <c r="H34" s="8">
        <f>'TEI europe'!H334/'TEI europe'!H$377</f>
        <v>6.7643536603860426E-3</v>
      </c>
      <c r="I34" s="8">
        <f>'TEI europe'!I334/'TEI europe'!I$377</f>
        <v>4.8307117477321007E-3</v>
      </c>
      <c r="J34" s="8">
        <f>'TEI europe'!J334/'TEI europe'!J$377</f>
        <v>3.791389048601481E-2</v>
      </c>
      <c r="K34" s="8">
        <f>'TEI europe'!K334/'TEI europe'!K$377</f>
        <v>3.2038321972690798E-2</v>
      </c>
      <c r="L34" s="8">
        <f>'TEI europe'!L334/'TEI europe'!L$377</f>
        <v>1.6549510259482425E-2</v>
      </c>
      <c r="M34" s="8">
        <f>'TEI europe'!M334/'TEI europe'!M$377</f>
        <v>0.11750261761988187</v>
      </c>
      <c r="N34" s="8">
        <f>'TEI europe'!N334/'TEI europe'!N$377</f>
        <v>3.1327751002764873E-2</v>
      </c>
      <c r="O34" s="8">
        <f>'TEI europe'!O334/'TEI europe'!O$377</f>
        <v>3.226003325845845E-2</v>
      </c>
      <c r="P34" s="27">
        <v>4.0513418580981383E-2</v>
      </c>
      <c r="Q34" s="27">
        <v>3.6762372386219093E-2</v>
      </c>
    </row>
    <row r="35" spans="1:20">
      <c r="A35" s="2">
        <v>35</v>
      </c>
      <c r="B35" s="7" t="s">
        <v>50</v>
      </c>
      <c r="C35" s="8">
        <f>'TEI europe'!C335/'TEI europe'!C$377</f>
        <v>7.8740157480314994E-3</v>
      </c>
      <c r="D35" s="8">
        <f>'TEI europe'!D335/'TEI europe'!D$377</f>
        <v>4.7136096699777405E-3</v>
      </c>
      <c r="E35" s="8">
        <f>'TEI europe'!E335/'TEI europe'!E$377</f>
        <v>6.4830175499869021E-3</v>
      </c>
      <c r="F35" s="8">
        <f>'TEI europe'!F335/'TEI europe'!F$377</f>
        <v>7.8064495310214265E-3</v>
      </c>
      <c r="G35" s="51">
        <f>'TEI europe'!G335/'TEI europe'!G$377</f>
        <v>6.6731361141390867E-3</v>
      </c>
      <c r="H35" s="8">
        <f>'TEI europe'!H335/'TEI europe'!H$377</f>
        <v>1.2420925655735278E-2</v>
      </c>
      <c r="I35" s="8">
        <f>'TEI europe'!I335/'TEI europe'!I$377</f>
        <v>6.6236135966046142E-3</v>
      </c>
      <c r="J35" s="8">
        <f>'TEI europe'!J335/'TEI europe'!J$377</f>
        <v>4.5320796834308523E-3</v>
      </c>
      <c r="K35" s="8">
        <f>'TEI europe'!K335/'TEI europe'!K$377</f>
        <v>6.788438781347295E-3</v>
      </c>
      <c r="L35" s="8">
        <f>'TEI europe'!L335/'TEI europe'!L$377</f>
        <v>6.4267507422211172E-3</v>
      </c>
      <c r="M35" s="8">
        <f>'TEI europe'!M335/'TEI europe'!M$377</f>
        <v>8.5596490531072468E-3</v>
      </c>
      <c r="N35" s="8">
        <f>'TEI europe'!N335/'TEI europe'!N$377</f>
        <v>1.0206294890759656E-2</v>
      </c>
      <c r="O35" s="8">
        <f>'TEI europe'!O335/'TEI europe'!O$377</f>
        <v>8.0895573721535344E-3</v>
      </c>
      <c r="P35" s="27">
        <v>1.5092836404513626E-2</v>
      </c>
      <c r="Q35" s="27">
        <v>1.3948654904851138E-2</v>
      </c>
    </row>
    <row r="36" spans="1:20">
      <c r="A36" s="2">
        <v>36</v>
      </c>
      <c r="B36" s="7" t="s">
        <v>51</v>
      </c>
      <c r="C36" s="8">
        <f>'TEI europe'!C336/'TEI europe'!C$377</f>
        <v>3.4995625546806663E-4</v>
      </c>
      <c r="D36" s="8">
        <f>'TEI europe'!D336/'TEI europe'!D$377</f>
        <v>5.1622038826992464E-4</v>
      </c>
      <c r="E36" s="8">
        <f>'TEI europe'!E336/'TEI europe'!E$377</f>
        <v>2.2737856165778975E-4</v>
      </c>
      <c r="F36" s="8">
        <f>'TEI europe'!F336/'TEI europe'!F$377</f>
        <v>5.2975217279063768E-4</v>
      </c>
      <c r="G36" s="51">
        <f>'TEI europe'!G336/'TEI europe'!G$377</f>
        <v>5.6624446365632311E-4</v>
      </c>
      <c r="H36" s="8">
        <f>'TEI europe'!H336/'TEI europe'!H$377</f>
        <v>6.1097950211707447E-4</v>
      </c>
      <c r="I36" s="8">
        <f>'TEI europe'!I336/'TEI europe'!I$377</f>
        <v>2.4387815629787105E-4</v>
      </c>
      <c r="J36" s="8">
        <f>'TEI europe'!J336/'TEI europe'!J$377</f>
        <v>4.0585788209828523E-4</v>
      </c>
      <c r="K36" s="8">
        <f>'TEI europe'!K336/'TEI europe'!K$377</f>
        <v>4.8382800525748136E-4</v>
      </c>
      <c r="L36" s="8">
        <f>'TEI europe'!L336/'TEI europe'!L$377</f>
        <v>1.0931638857052255E-4</v>
      </c>
      <c r="M36" s="8">
        <f>'TEI europe'!M336/'TEI europe'!M$377</f>
        <v>2.7425735849153325E-4</v>
      </c>
      <c r="N36" s="8">
        <f>'TEI europe'!N336/'TEI europe'!N$377</f>
        <v>8.8908992605311508E-4</v>
      </c>
      <c r="O36" s="8">
        <f>'TEI europe'!O336/'TEI europe'!O$377</f>
        <v>5.4964495165605687E-4</v>
      </c>
      <c r="P36" s="27">
        <v>6.5439542838136055E-4</v>
      </c>
      <c r="Q36" s="27">
        <v>5.3668834875903089E-4</v>
      </c>
    </row>
    <row r="37" spans="1:20">
      <c r="A37" s="2" t="s">
        <v>52</v>
      </c>
      <c r="B37" s="7" t="s">
        <v>53</v>
      </c>
      <c r="C37" s="8">
        <f>'TEI europe'!C337/'TEI europe'!C$377</f>
        <v>2.905151561937112E-2</v>
      </c>
      <c r="D37" s="8">
        <f>'TEI europe'!D337/'TEI europe'!D$377</f>
        <v>2.2249229202939633E-3</v>
      </c>
      <c r="E37" s="8">
        <f>'TEI europe'!E337/'TEI europe'!E$377</f>
        <v>5.3333915422451176E-3</v>
      </c>
      <c r="F37" s="8">
        <f>'TEI europe'!F337/'TEI europe'!F$377</f>
        <v>2.3395146717149987E-3</v>
      </c>
      <c r="G37" s="51">
        <f>'TEI europe'!G337/'TEI europe'!G$377</f>
        <v>4.5287214950932523E-3</v>
      </c>
      <c r="H37" s="8">
        <f>'TEI europe'!H337/'TEI europe'!H$377</f>
        <v>1.0730926719066223E-2</v>
      </c>
      <c r="I37" s="8">
        <f>'TEI europe'!I337/'TEI europe'!I$377</f>
        <v>1.3193682760951719E-3</v>
      </c>
      <c r="J37" s="8">
        <f>'TEI europe'!J337/'TEI europe'!J$377</f>
        <v>8.7935874454628466E-4</v>
      </c>
      <c r="K37" s="8">
        <f>'TEI europe'!K337/'TEI europe'!K$377</f>
        <v>1.1204897666883546E-3</v>
      </c>
      <c r="L37" s="8">
        <f>'TEI europe'!L337/'TEI europe'!L$377</f>
        <v>7.1380814633159909E-4</v>
      </c>
      <c r="M37" s="8">
        <f>'TEI europe'!M337/'TEI europe'!M$377</f>
        <v>3.2141937154054456E-3</v>
      </c>
      <c r="N37" s="8">
        <f>'TEI europe'!N337/'TEI europe'!N$377</f>
        <v>2.1267961726344864E-3</v>
      </c>
      <c r="O37" s="8">
        <f>'TEI europe'!O337/'TEI europe'!O$377</f>
        <v>4.1335383510509426E-3</v>
      </c>
      <c r="P37" s="27">
        <v>2.5113910580904421E-3</v>
      </c>
      <c r="Q37" s="27">
        <v>2.3567192325686603E-3</v>
      </c>
      <c r="S37" s="11">
        <f>SUM(R12:R37)</f>
        <v>0</v>
      </c>
    </row>
    <row r="38" spans="1:20" s="10" customFormat="1">
      <c r="A38" s="2" t="s">
        <v>54</v>
      </c>
      <c r="B38" s="9" t="s">
        <v>55</v>
      </c>
      <c r="C38" s="8">
        <f>'TEI europe'!C338/'TEI europe'!C$377</f>
        <v>1.8171993206731518E-2</v>
      </c>
      <c r="D38" s="8">
        <f>'TEI europe'!D338/'TEI europe'!D$377</f>
        <v>9.2819644034077518E-3</v>
      </c>
      <c r="E38" s="8">
        <f>'TEI europe'!E338/'TEI europe'!E$377</f>
        <v>8.0037253703542E-5</v>
      </c>
      <c r="F38" s="8">
        <f>'TEI europe'!F338/'TEI europe'!F$377</f>
        <v>5.4803803459254801E-3</v>
      </c>
      <c r="G38" s="51">
        <f>'TEI europe'!G338/'TEI europe'!G$377</f>
        <v>3.6243673109675979E-3</v>
      </c>
      <c r="H38" s="8">
        <f>'TEI europe'!H338/'TEI europe'!H$377</f>
        <v>7.6838734531585288E-3</v>
      </c>
      <c r="I38" s="8">
        <f>'TEI europe'!I338/'TEI europe'!I$377</f>
        <v>6.7390687786598666E-4</v>
      </c>
      <c r="J38" s="8">
        <f>'TEI europe'!J338/'TEI europe'!J$377</f>
        <v>1.8263604694422836E-3</v>
      </c>
      <c r="K38" s="8">
        <f>'TEI europe'!K338/'TEI europe'!K$377</f>
        <v>1.7216504298995232E-2</v>
      </c>
      <c r="L38" s="8">
        <f>'TEI europe'!L338/'TEI europe'!L$377</f>
        <v>8.5223428143364893E-3</v>
      </c>
      <c r="M38" s="8">
        <f>'TEI europe'!M338/'TEI europe'!M$377</f>
        <v>3.1052597178737617E-3</v>
      </c>
      <c r="N38" s="8">
        <f>'TEI europe'!N338/'TEI europe'!N$377</f>
        <v>1.1387903092550139E-2</v>
      </c>
      <c r="O38" s="8">
        <f>'TEI europe'!O338/'TEI europe'!O$377</f>
        <v>6.646300901957016E-3</v>
      </c>
      <c r="P38" s="27">
        <v>5.9869736651810383E-3</v>
      </c>
      <c r="Q38" s="27">
        <v>5.3101096293458891E-3</v>
      </c>
      <c r="R38"/>
      <c r="T38" s="10" t="s">
        <v>106</v>
      </c>
    </row>
    <row r="39" spans="1:20">
      <c r="A39" s="2">
        <v>45</v>
      </c>
      <c r="B39" s="7" t="s">
        <v>56</v>
      </c>
      <c r="C39" s="8">
        <f>'TEI europe'!C339/'TEI europe'!C$377</f>
        <v>1.9453450671607232E-3</v>
      </c>
      <c r="D39" s="8">
        <f>'TEI europe'!D339/'TEI europe'!D$377</f>
        <v>1.520479967539436E-2</v>
      </c>
      <c r="E39" s="8">
        <f>'TEI europe'!E339/'TEI europe'!E$377</f>
        <v>1.1732733781541953E-3</v>
      </c>
      <c r="F39" s="8">
        <f>'TEI europe'!F339/'TEI europe'!F$377</f>
        <v>8.4464546940882877E-3</v>
      </c>
      <c r="G39" s="51">
        <f>'TEI europe'!G339/'TEI europe'!G$377</f>
        <v>8.0737093481523918E-4</v>
      </c>
      <c r="H39" s="8">
        <f>'TEI europe'!H339/'TEI europe'!H$377</f>
        <v>1.4808190785975887E-3</v>
      </c>
      <c r="I39" s="8">
        <f>'TEI europe'!I339/'TEI europe'!I$377</f>
        <v>3.1164532837378036E-4</v>
      </c>
      <c r="J39" s="8">
        <f>'TEI europe'!J339/'TEI europe'!J$377</f>
        <v>1.9954679203165689E-3</v>
      </c>
      <c r="K39" s="8">
        <f>'TEI europe'!K339/'TEI europe'!K$377</f>
        <v>6.0024366067412795E-3</v>
      </c>
      <c r="L39" s="8">
        <f>'TEI europe'!L339/'TEI europe'!L$377</f>
        <v>3.3163433575119717E-3</v>
      </c>
      <c r="M39" s="8">
        <f>'TEI europe'!M339/'TEI europe'!M$377</f>
        <v>0</v>
      </c>
      <c r="N39" s="8">
        <f>'TEI europe'!N339/'TEI europe'!N$377</f>
        <v>0</v>
      </c>
      <c r="O39" s="8">
        <f>'TEI europe'!O339/'TEI europe'!O$377</f>
        <v>4.8309188100527888E-3</v>
      </c>
      <c r="P39" s="27">
        <v>1.2200730223406342E-3</v>
      </c>
      <c r="Q39" s="27">
        <v>8.9906016594037367E-4</v>
      </c>
    </row>
    <row r="40" spans="1:20">
      <c r="A40" s="2">
        <v>46</v>
      </c>
      <c r="B40" s="7" t="s">
        <v>57</v>
      </c>
      <c r="C40" s="8">
        <f>'TEI europe'!C340/'TEI europe'!C$377</f>
        <v>3.5458802943749688E-3</v>
      </c>
      <c r="D40" s="8">
        <f>'TEI europe'!D340/'TEI europe'!D$377</f>
        <v>1.5394631351451497E-2</v>
      </c>
      <c r="E40" s="8">
        <f>'TEI europe'!E340/'TEI europe'!E$377</f>
        <v>9.5662708460665311E-3</v>
      </c>
      <c r="F40" s="8">
        <f>'TEI europe'!F340/'TEI europe'!F$377</f>
        <v>3.3882626280010326E-3</v>
      </c>
      <c r="G40" s="51">
        <f>'TEI europe'!G340/'TEI europe'!G$377</f>
        <v>1.2666674938066811E-2</v>
      </c>
      <c r="H40" s="8">
        <f>'TEI europe'!H340/'TEI europe'!H$377</f>
        <v>7.6036878408978006E-3</v>
      </c>
      <c r="I40" s="8">
        <f>'TEI europe'!I340/'TEI europe'!I$377</f>
        <v>8.2199069832815884E-4</v>
      </c>
      <c r="J40" s="8">
        <f>'TEI europe'!J340/'TEI europe'!J$377</f>
        <v>8.3200865830148473E-3</v>
      </c>
      <c r="K40" s="8">
        <f>'TEI europe'!K340/'TEI europe'!K$377</f>
        <v>6.449147842642367E-3</v>
      </c>
      <c r="L40" s="8">
        <f>'TEI europe'!L340/'TEI europe'!L$377</f>
        <v>3.28104004788863E-3</v>
      </c>
      <c r="M40" s="8">
        <f>'TEI europe'!M340/'TEI europe'!M$377</f>
        <v>0</v>
      </c>
      <c r="N40" s="8">
        <f>'TEI europe'!N340/'TEI europe'!N$377</f>
        <v>0</v>
      </c>
      <c r="O40" s="8">
        <f>'TEI europe'!O340/'TEI europe'!O$377</f>
        <v>5.8439023401368924E-3</v>
      </c>
      <c r="P40" s="27">
        <v>1.2666669758698247E-2</v>
      </c>
      <c r="Q40" s="27">
        <v>1.2666669758698247E-2</v>
      </c>
    </row>
    <row r="41" spans="1:20">
      <c r="A41" s="2">
        <v>47</v>
      </c>
      <c r="B41" s="7" t="s">
        <v>58</v>
      </c>
      <c r="C41" s="8">
        <f>'TEI europe'!C341/'TEI europe'!C$377</f>
        <v>0</v>
      </c>
      <c r="D41" s="8">
        <f>'TEI europe'!D341/'TEI europe'!D$377</f>
        <v>0</v>
      </c>
      <c r="E41" s="8">
        <f>'TEI europe'!E341/'TEI europe'!E$377</f>
        <v>0</v>
      </c>
      <c r="F41" s="8">
        <f>'TEI europe'!F341/'TEI europe'!F$377</f>
        <v>0</v>
      </c>
      <c r="G41" s="51">
        <f>'TEI europe'!G341/'TEI europe'!G$377</f>
        <v>0</v>
      </c>
      <c r="H41" s="8">
        <f>'TEI europe'!H341/'TEI europe'!H$377</f>
        <v>0</v>
      </c>
      <c r="I41" s="8">
        <f>'TEI europe'!I341/'TEI europe'!I$377</f>
        <v>0</v>
      </c>
      <c r="J41" s="8">
        <f>'TEI europe'!J341/'TEI europe'!J$377</f>
        <v>0</v>
      </c>
      <c r="K41" s="8">
        <f>'TEI europe'!K341/'TEI europe'!K$377</f>
        <v>0</v>
      </c>
      <c r="L41" s="8">
        <f>'TEI europe'!L341/'TEI europe'!L$377</f>
        <v>0</v>
      </c>
      <c r="M41" s="8">
        <f>'TEI europe'!M341/'TEI europe'!M$377</f>
        <v>4.6854434703039512E-3</v>
      </c>
      <c r="N41" s="8">
        <f>'TEI europe'!N341/'TEI europe'!N$377</f>
        <v>0</v>
      </c>
      <c r="O41" s="8">
        <f>'TEI europe'!O341/'TEI europe'!O$377</f>
        <v>3.9338748350780014E-5</v>
      </c>
      <c r="P41" s="27"/>
      <c r="Q41" s="27"/>
    </row>
    <row r="42" spans="1:20">
      <c r="A42" s="2">
        <v>49</v>
      </c>
      <c r="B42" s="7" t="s">
        <v>59</v>
      </c>
      <c r="C42" s="8">
        <f>'TEI europe'!C342/'TEI europe'!C$377</f>
        <v>1.7050074623025067E-2</v>
      </c>
      <c r="D42" s="8">
        <f>'TEI europe'!D342/'TEI europe'!D$377</f>
        <v>5.4494520431476751E-3</v>
      </c>
      <c r="E42" s="8">
        <f>'TEI europe'!E342/'TEI europe'!E$377</f>
        <v>2.4207631188334928E-2</v>
      </c>
      <c r="F42" s="8">
        <f>'TEI europe'!F342/'TEI europe'!F$377</f>
        <v>1.2808170553308665E-2</v>
      </c>
      <c r="G42" s="51">
        <f>'TEI europe'!G342/'TEI europe'!G$377</f>
        <v>1.4822912029567098E-3</v>
      </c>
      <c r="H42" s="8">
        <f>'TEI europe'!H342/'TEI europe'!H$377</f>
        <v>1.0626336790030489E-2</v>
      </c>
      <c r="I42" s="8">
        <f>'TEI europe'!I342/'TEI europe'!I$377</f>
        <v>1.2226954769177484E-2</v>
      </c>
      <c r="J42" s="8">
        <f>'TEI europe'!J342/'TEI europe'!J$377</f>
        <v>1.0484661954205702E-3</v>
      </c>
      <c r="K42" s="8">
        <f>'TEI europe'!K342/'TEI europe'!K$377</f>
        <v>5.9378097612736748E-3</v>
      </c>
      <c r="L42" s="8">
        <f>'TEI europe'!L342/'TEI europe'!L$377</f>
        <v>8.6663431562211696E-3</v>
      </c>
      <c r="M42" s="8">
        <f>'TEI europe'!M342/'TEI europe'!M$377</f>
        <v>5.9759909469440167E-3</v>
      </c>
      <c r="N42" s="8">
        <f>'TEI europe'!N342/'TEI europe'!N$377</f>
        <v>1.3267039707162292E-2</v>
      </c>
      <c r="O42" s="8">
        <f>'TEI europe'!O342/'TEI europe'!O$377</f>
        <v>9.74516345906303E-3</v>
      </c>
      <c r="P42" s="27">
        <v>2.249966146801318E-3</v>
      </c>
      <c r="Q42" s="27">
        <v>2.249966146801318E-3</v>
      </c>
    </row>
    <row r="43" spans="1:20">
      <c r="A43" s="2">
        <v>50</v>
      </c>
      <c r="B43" s="7" t="s">
        <v>60</v>
      </c>
      <c r="C43" s="8">
        <f>'TEI europe'!C343/'TEI europe'!C$377</f>
        <v>2.7430394730070516E-3</v>
      </c>
      <c r="D43" s="8">
        <f>'TEI europe'!D343/'TEI europe'!D$377</f>
        <v>4.6316319587823899E-5</v>
      </c>
      <c r="E43" s="8">
        <f>'TEI europe'!E343/'TEI europe'!E$377</f>
        <v>2.1446345935562734E-3</v>
      </c>
      <c r="F43" s="8">
        <f>'TEI europe'!F343/'TEI europe'!F$377</f>
        <v>3.7647362533344809E-5</v>
      </c>
      <c r="G43" s="51">
        <f>'TEI europe'!G343/'TEI europe'!G$377</f>
        <v>0</v>
      </c>
      <c r="H43" s="8">
        <f>'TEI europe'!H343/'TEI europe'!H$377</f>
        <v>2.1702410274914628E-4</v>
      </c>
      <c r="I43" s="8">
        <f>'TEI europe'!I343/'TEI europe'!I$377</f>
        <v>4.0994955947154998E-4</v>
      </c>
      <c r="J43" s="8">
        <f>'TEI europe'!J343/'TEI europe'!J$377</f>
        <v>0</v>
      </c>
      <c r="K43" s="8">
        <f>'TEI europe'!K343/'TEI europe'!K$377</f>
        <v>1.4628373805167529E-4</v>
      </c>
      <c r="L43" s="8">
        <f>'TEI europe'!L343/'TEI europe'!L$377</f>
        <v>1.9890627869361653E-3</v>
      </c>
      <c r="M43" s="8">
        <f>'TEI europe'!M343/'TEI europe'!M$377</f>
        <v>1.7455071133900388E-3</v>
      </c>
      <c r="N43" s="8">
        <f>'TEI europe'!N343/'TEI europe'!N$377</f>
        <v>8.6641409072463682E-4</v>
      </c>
      <c r="O43" s="8">
        <f>'TEI europe'!O343/'TEI europe'!O$377</f>
        <v>3.0666146827057722E-4</v>
      </c>
      <c r="P43" s="27"/>
      <c r="Q43" s="27"/>
    </row>
    <row r="44" spans="1:20">
      <c r="A44" s="2">
        <v>51</v>
      </c>
      <c r="B44" s="7" t="s">
        <v>61</v>
      </c>
      <c r="C44" s="8">
        <f>'TEI europe'!C344/'TEI europe'!C$377</f>
        <v>2.3107405691935577E-3</v>
      </c>
      <c r="D44" s="8">
        <f>'TEI europe'!D344/'TEI europe'!D$377</f>
        <v>4.8055899666239822E-5</v>
      </c>
      <c r="E44" s="8">
        <f>'TEI europe'!E344/'TEI europe'!E$377</f>
        <v>4.498457463837713E-3</v>
      </c>
      <c r="F44" s="8">
        <f>'TEI europe'!F344/'TEI europe'!F$377</f>
        <v>2.6057353067722227E-3</v>
      </c>
      <c r="G44" s="51">
        <f>'TEI europe'!G344/'TEI europe'!G$377</f>
        <v>7.6761624722115061E-4</v>
      </c>
      <c r="H44" s="8">
        <f>'TEI europe'!H344/'TEI europe'!H$377</f>
        <v>6.3015432244029231E-4</v>
      </c>
      <c r="I44" s="8">
        <f>'TEI europe'!I344/'TEI europe'!I$377</f>
        <v>6.2329065674756061E-4</v>
      </c>
      <c r="J44" s="8">
        <f>'TEI europe'!J344/'TEI europe'!J$377</f>
        <v>6.764298034971421E-5</v>
      </c>
      <c r="K44" s="8">
        <f>'TEI europe'!K344/'TEI europe'!K$377</f>
        <v>1.8471051103241391E-3</v>
      </c>
      <c r="L44" s="8">
        <f>'TEI europe'!L344/'TEI europe'!L$377</f>
        <v>8.9342147599421392E-4</v>
      </c>
      <c r="M44" s="8">
        <f>'TEI europe'!M344/'TEI europe'!M$377</f>
        <v>5.6748204831799489E-3</v>
      </c>
      <c r="N44" s="8">
        <f>'TEI europe'!N344/'TEI europe'!N$377</f>
        <v>9.4528656143238728E-4</v>
      </c>
      <c r="O44" s="8">
        <f>'TEI europe'!O344/'TEI europe'!O$377</f>
        <v>1.5704510391939398E-3</v>
      </c>
      <c r="P44" s="27"/>
      <c r="Q44" s="27"/>
    </row>
    <row r="45" spans="1:20">
      <c r="A45" s="2">
        <v>52</v>
      </c>
      <c r="B45" s="7" t="s">
        <v>62</v>
      </c>
      <c r="C45" s="8">
        <f>'TEI europe'!C345/'TEI europe'!C$377</f>
        <v>5.0023158869847168E-3</v>
      </c>
      <c r="D45" s="8">
        <f>'TEI europe'!D345/'TEI europe'!D$377</f>
        <v>1.3770950795760036E-3</v>
      </c>
      <c r="E45" s="8">
        <f>'TEI europe'!E345/'TEI europe'!E$377</f>
        <v>2.606667830844902E-3</v>
      </c>
      <c r="F45" s="8">
        <f>'TEI europe'!F345/'TEI europe'!F$377</f>
        <v>1.4418939850271061E-2</v>
      </c>
      <c r="G45" s="51">
        <f>'TEI europe'!G345/'TEI europe'!G$377</f>
        <v>1.153314667251641E-2</v>
      </c>
      <c r="H45" s="8">
        <f>'TEI europe'!H345/'TEI europe'!H$377</f>
        <v>1.0214078153081308E-2</v>
      </c>
      <c r="I45" s="8">
        <f>'TEI europe'!I345/'TEI europe'!I$377</f>
        <v>2.232970151488912E-3</v>
      </c>
      <c r="J45" s="8">
        <f>'TEI europe'!J345/'TEI europe'!J$377</f>
        <v>7.4407278384685627E-4</v>
      </c>
      <c r="K45" s="8">
        <f>'TEI europe'!K345/'TEI europe'!K$377</f>
        <v>2.2645595986148896E-3</v>
      </c>
      <c r="L45" s="8">
        <f>'TEI europe'!L345/'TEI europe'!L$377</f>
        <v>2.6505043573264744E-2</v>
      </c>
      <c r="M45" s="8">
        <f>'TEI europe'!M345/'TEI europe'!M$377</f>
        <v>4.0254316029061021E-3</v>
      </c>
      <c r="N45" s="8">
        <f>'TEI europe'!N345/'TEI europe'!N$377</f>
        <v>1.6327685932976541E-2</v>
      </c>
      <c r="O45" s="8">
        <f>'TEI europe'!O345/'TEI europe'!O$377</f>
        <v>1.2002697587955836E-2</v>
      </c>
      <c r="P45" s="27">
        <v>9.0574645503053493E-3</v>
      </c>
      <c r="Q45" s="27">
        <v>8.0259007797837453E-3</v>
      </c>
    </row>
    <row r="46" spans="1:20">
      <c r="A46" s="2">
        <v>53</v>
      </c>
      <c r="B46" s="7" t="s">
        <v>63</v>
      </c>
      <c r="C46" s="8">
        <f>'TEI europe'!C346/'TEI europe'!C$377</f>
        <v>7.3593741958725783E-4</v>
      </c>
      <c r="D46" s="8">
        <f>'TEI europe'!D346/'TEI europe'!D$377</f>
        <v>3.0159969609536039E-4</v>
      </c>
      <c r="E46" s="8">
        <f>'TEI europe'!E346/'TEI europe'!E$377</f>
        <v>2.0627783113594689E-3</v>
      </c>
      <c r="F46" s="8">
        <f>'TEI europe'!F346/'TEI europe'!F$377</f>
        <v>5.7358445916874624E-3</v>
      </c>
      <c r="G46" s="51">
        <f>'TEI europe'!G346/'TEI europe'!G$377</f>
        <v>4.536061821397389E-4</v>
      </c>
      <c r="H46" s="8">
        <f>'TEI europe'!H346/'TEI europe'!H$377</f>
        <v>7.0511043824923443E-4</v>
      </c>
      <c r="I46" s="8">
        <f>'TEI europe'!I346/'TEI europe'!I$377</f>
        <v>3.635164971232418E-4</v>
      </c>
      <c r="J46" s="8">
        <f>'TEI europe'!J346/'TEI europe'!J$377</f>
        <v>8.4553725437142761E-4</v>
      </c>
      <c r="K46" s="8">
        <f>'TEI europe'!K346/'TEI europe'!K$377</f>
        <v>9.4276594165243856E-4</v>
      </c>
      <c r="L46" s="8">
        <f>'TEI europe'!L346/'TEI europe'!L$377</f>
        <v>3.6975571658131418E-4</v>
      </c>
      <c r="M46" s="8">
        <f>'TEI europe'!M346/'TEI europe'!M$377</f>
        <v>1.950559344037914E-3</v>
      </c>
      <c r="N46" s="8">
        <f>'TEI europe'!N346/'TEI europe'!N$377</f>
        <v>4.1747198745612224E-3</v>
      </c>
      <c r="O46" s="8">
        <f>'TEI europe'!O346/'TEI europe'!O$377</f>
        <v>3.0441476951356332E-3</v>
      </c>
      <c r="P46" s="27">
        <v>6.3633024108337446E-4</v>
      </c>
      <c r="Q46" s="27">
        <v>5.3045231856284759E-4</v>
      </c>
    </row>
    <row r="47" spans="1:20">
      <c r="A47" s="2" t="s">
        <v>64</v>
      </c>
      <c r="B47" s="7" t="s">
        <v>65</v>
      </c>
      <c r="C47" s="8">
        <f>'TEI europe'!C347/'TEI europe'!C$377</f>
        <v>2.449693788276466E-3</v>
      </c>
      <c r="D47" s="8">
        <f>'TEI europe'!D347/'TEI europe'!D$377</f>
        <v>1.1622569398916374E-3</v>
      </c>
      <c r="E47" s="8">
        <f>'TEI europe'!E347/'TEI europe'!E$377</f>
        <v>4.4166011816409089E-3</v>
      </c>
      <c r="F47" s="8">
        <f>'TEI europe'!F347/'TEI europe'!F$377</f>
        <v>1.1643791412098788E-3</v>
      </c>
      <c r="G47" s="51">
        <f>'TEI europe'!G347/'TEI europe'!G$377</f>
        <v>3.9078468153149869E-3</v>
      </c>
      <c r="H47" s="8">
        <f>'TEI europe'!H347/'TEI europe'!H$377</f>
        <v>1.3580130702547986E-2</v>
      </c>
      <c r="I47" s="8">
        <f>'TEI europe'!I347/'TEI europe'!I$377</f>
        <v>6.1492433920732486E-4</v>
      </c>
      <c r="J47" s="8">
        <f>'TEI europe'!J347/'TEI europe'!J$377</f>
        <v>3.2130415666114247E-3</v>
      </c>
      <c r="K47" s="8">
        <f>'TEI europe'!K347/'TEI europe'!K$377</f>
        <v>4.1190880628103081E-3</v>
      </c>
      <c r="L47" s="8">
        <f>'TEI europe'!L347/'TEI europe'!L$377</f>
        <v>3.6148730985374211E-3</v>
      </c>
      <c r="M47" s="8">
        <f>'TEI europe'!M347/'TEI europe'!M$377</f>
        <v>1.0125735464680395E-2</v>
      </c>
      <c r="N47" s="8">
        <f>'TEI europe'!N347/'TEI europe'!N$377</f>
        <v>9.5642729791985712E-4</v>
      </c>
      <c r="O47" s="8">
        <f>'TEI europe'!O347/'TEI europe'!O$377</f>
        <v>3.4591413620921113E-3</v>
      </c>
      <c r="P47" s="27">
        <v>1.0390494673369484E-2</v>
      </c>
      <c r="Q47" s="27">
        <v>8.8157784503726088E-3</v>
      </c>
    </row>
    <row r="48" spans="1:20">
      <c r="A48" s="2">
        <v>58</v>
      </c>
      <c r="B48" s="7" t="s">
        <v>66</v>
      </c>
      <c r="C48" s="8">
        <f>'TEI europe'!C348/'TEI europe'!C$377</f>
        <v>1.8784416653800636E-3</v>
      </c>
      <c r="D48" s="8">
        <f>'TEI europe'!D348/'TEI europe'!D$377</f>
        <v>2.1983943240981202E-4</v>
      </c>
      <c r="E48" s="8">
        <f>'TEI europe'!E348/'TEI europe'!E$377</f>
        <v>3.0268634127884977E-3</v>
      </c>
      <c r="F48" s="8">
        <f>'TEI europe'!F348/'TEI europe'!F$377</f>
        <v>2.8558213578865847E-3</v>
      </c>
      <c r="G48" s="51">
        <f>'TEI europe'!G348/'TEI europe'!G$377</f>
        <v>4.6770220698927691E-6</v>
      </c>
      <c r="H48" s="8">
        <f>'TEI europe'!H348/'TEI europe'!H$377</f>
        <v>1.6089417416663618E-3</v>
      </c>
      <c r="I48" s="8">
        <f>'TEI europe'!I348/'TEI europe'!I$377</f>
        <v>3.5305860019794707E-4</v>
      </c>
      <c r="J48" s="8">
        <f>'TEI europe'!J348/'TEI europe'!J$377</f>
        <v>4.4982581932559952E-3</v>
      </c>
      <c r="K48" s="8">
        <f>'TEI europe'!K348/'TEI europe'!K$377</f>
        <v>2.2994930285973793E-3</v>
      </c>
      <c r="L48" s="8">
        <f>'TEI europe'!L348/'TEI europe'!L$377</f>
        <v>1.9342497535736083E-3</v>
      </c>
      <c r="M48" s="8">
        <f>'TEI europe'!M348/'TEI europe'!M$377</f>
        <v>1.0021927772914908E-3</v>
      </c>
      <c r="N48" s="8">
        <f>'TEI europe'!N348/'TEI europe'!N$377</f>
        <v>2.3518784859167291E-3</v>
      </c>
      <c r="O48" s="8">
        <f>'TEI europe'!O348/'TEI europe'!O$377</f>
        <v>1.9513353428375151E-3</v>
      </c>
      <c r="P48" s="27">
        <v>7.8545242492487498E-4</v>
      </c>
      <c r="Q48" s="27">
        <v>6.7742775524914434E-4</v>
      </c>
    </row>
    <row r="49" spans="1:23">
      <c r="A49" s="2" t="s">
        <v>67</v>
      </c>
      <c r="B49" s="7" t="s">
        <v>68</v>
      </c>
      <c r="C49" s="8">
        <f>'TEI europe'!C349/'TEI europe'!C$377</f>
        <v>1.338068035613196E-3</v>
      </c>
      <c r="D49" s="8">
        <f>'TEI europe'!D349/'TEI europe'!D$377</f>
        <v>0</v>
      </c>
      <c r="E49" s="8">
        <f>'TEI europe'!E349/'TEI europe'!E$377</f>
        <v>8.2401990744783026E-4</v>
      </c>
      <c r="F49" s="8">
        <f>'TEI europe'!F349/'TEI europe'!F$377</f>
        <v>2.3395146717149987E-4</v>
      </c>
      <c r="G49" s="51">
        <f>'TEI europe'!G349/'TEI europe'!G$377</f>
        <v>1.3836839876498039E-3</v>
      </c>
      <c r="H49" s="8">
        <f>'TEI europe'!H349/'TEI europe'!H$377</f>
        <v>1.4729748339199086E-4</v>
      </c>
      <c r="I49" s="8">
        <f>'TEI europe'!I349/'TEI europe'!I$377</f>
        <v>2.1794257192314032E-4</v>
      </c>
      <c r="J49" s="8">
        <f>'TEI europe'!J349/'TEI europe'!J$377</f>
        <v>4.3967937227314233E-4</v>
      </c>
      <c r="K49" s="8">
        <f>'TEI europe'!K349/'TEI europe'!K$377</f>
        <v>1.7685048928635372E-4</v>
      </c>
      <c r="L49" s="8">
        <f>'TEI europe'!L349/'TEI europe'!L$377</f>
        <v>9.1262152157883824E-4</v>
      </c>
      <c r="M49" s="8">
        <f>'TEI europe'!M349/'TEI europe'!M$377</f>
        <v>1.2367212660949983E-3</v>
      </c>
      <c r="N49" s="8">
        <f>'TEI europe'!N349/'TEI europe'!N$377</f>
        <v>0</v>
      </c>
      <c r="O49" s="8">
        <f>'TEI europe'!O349/'TEI europe'!O$377</f>
        <v>4.3989242616974511E-4</v>
      </c>
      <c r="P49" s="27">
        <v>6.9313407914870168E-5</v>
      </c>
      <c r="Q49" s="27">
        <v>6.425709447983943E-5</v>
      </c>
    </row>
    <row r="50" spans="1:23">
      <c r="A50" s="2">
        <v>61</v>
      </c>
      <c r="B50" s="7" t="s">
        <v>69</v>
      </c>
      <c r="C50" s="8">
        <f>'TEI europe'!C350/'TEI europe'!C$377</f>
        <v>9.7781894910195077E-4</v>
      </c>
      <c r="D50" s="8">
        <f>'TEI europe'!D350/'TEI europe'!D$377</f>
        <v>1.0333105665790571E-3</v>
      </c>
      <c r="E50" s="8">
        <f>'TEI europe'!E350/'TEI europe'!E$377</f>
        <v>5.6353502721266623E-3</v>
      </c>
      <c r="F50" s="8">
        <f>'TEI europe'!F350/'TEI europe'!F$377</f>
        <v>3.1489329661819119E-3</v>
      </c>
      <c r="G50" s="51">
        <f>'TEI europe'!G350/'TEI europe'!G$377</f>
        <v>1.9965037960854759E-3</v>
      </c>
      <c r="H50" s="8">
        <f>'TEI europe'!H350/'TEI europe'!H$377</f>
        <v>4.8067788219339031E-3</v>
      </c>
      <c r="I50" s="8">
        <f>'TEI europe'!I350/'TEI europe'!I$377</f>
        <v>8.6465891778336106E-4</v>
      </c>
      <c r="J50" s="8">
        <f>'TEI europe'!J350/'TEI europe'!J$377</f>
        <v>2.7057192139885683E-3</v>
      </c>
      <c r="K50" s="8">
        <f>'TEI europe'!K350/'TEI europe'!K$377</f>
        <v>1.9287620029082083E-3</v>
      </c>
      <c r="L50" s="8">
        <f>'TEI europe'!L350/'TEI europe'!L$377</f>
        <v>3.3869499767586546E-3</v>
      </c>
      <c r="M50" s="8">
        <f>'TEI europe'!M350/'TEI europe'!M$377</f>
        <v>2.9271205924984202E-3</v>
      </c>
      <c r="N50" s="8">
        <f>'TEI europe'!N350/'TEI europe'!N$377</f>
        <v>3.0270268351750714E-3</v>
      </c>
      <c r="O50" s="8">
        <f>'TEI europe'!O350/'TEI europe'!O$377</f>
        <v>2.9175126488171625E-3</v>
      </c>
      <c r="P50" s="27">
        <v>2.9516496081015324E-3</v>
      </c>
      <c r="Q50" s="27">
        <v>2.8039075562828839E-3</v>
      </c>
    </row>
    <row r="51" spans="1:23">
      <c r="A51" s="2" t="s">
        <v>70</v>
      </c>
      <c r="B51" s="7" t="s">
        <v>71</v>
      </c>
      <c r="C51" s="8">
        <f>'TEI europe'!C351/'TEI europe'!C$377</f>
        <v>4.4825279193042057E-3</v>
      </c>
      <c r="D51" s="8">
        <f>'TEI europe'!D351/'TEI europe'!D$377</f>
        <v>6.1076656553182996E-3</v>
      </c>
      <c r="E51" s="8">
        <f>'TEI europe'!E351/'TEI europe'!E$377</f>
        <v>8.7004132832736673E-3</v>
      </c>
      <c r="F51" s="8">
        <f>'TEI europe'!F351/'TEI europe'!F$377</f>
        <v>1.1391016263660615E-2</v>
      </c>
      <c r="G51" s="51">
        <f>'TEI europe'!G351/'TEI europe'!G$377</f>
        <v>3.7386295584806721E-3</v>
      </c>
      <c r="H51" s="8">
        <f>'TEI europe'!H351/'TEI europe'!H$377</f>
        <v>1.2749512349455872E-2</v>
      </c>
      <c r="I51" s="8">
        <f>'TEI europe'!I351/'TEI europe'!I$377</f>
        <v>4.5592247435514528E-3</v>
      </c>
      <c r="J51" s="8">
        <f>'TEI europe'!J351/'TEI europe'!J$377</f>
        <v>3.3821490174857105E-3</v>
      </c>
      <c r="K51" s="8">
        <f>'TEI europe'!K351/'TEI europe'!K$377</f>
        <v>6.1325636334260535E-3</v>
      </c>
      <c r="L51" s="8">
        <f>'TEI europe'!L351/'TEI europe'!L$377</f>
        <v>1.2272235588275461E-2</v>
      </c>
      <c r="M51" s="8">
        <f>'TEI europe'!M351/'TEI europe'!M$377</f>
        <v>6.0580118392031673E-3</v>
      </c>
      <c r="N51" s="8">
        <f>'TEI europe'!N351/'TEI europe'!N$377</f>
        <v>1.6327685932976541E-2</v>
      </c>
      <c r="O51" s="8">
        <f>'TEI europe'!O351/'TEI europe'!O$377</f>
        <v>9.8338800838311327E-3</v>
      </c>
      <c r="P51" s="27">
        <v>6.9875981356742325E-3</v>
      </c>
      <c r="Q51" s="27">
        <v>5.8626673757812501E-3</v>
      </c>
    </row>
    <row r="52" spans="1:23">
      <c r="A52" s="2">
        <v>64</v>
      </c>
      <c r="B52" s="7" t="s">
        <v>72</v>
      </c>
      <c r="C52" s="8">
        <f>'TEI europe'!C352/'TEI europe'!C$377</f>
        <v>8.820956204003914E-3</v>
      </c>
      <c r="D52" s="8">
        <f>'TEI europe'!D352/'TEI europe'!D$377</f>
        <v>4.1917356464529643E-3</v>
      </c>
      <c r="E52" s="8">
        <f>'TEI europe'!E352/'TEI europe'!E$377</f>
        <v>7.0305451264588599E-3</v>
      </c>
      <c r="F52" s="8">
        <f>'TEI europe'!F352/'TEI europe'!F$377</f>
        <v>9.608144737974356E-3</v>
      </c>
      <c r="G52" s="51">
        <f>'TEI europe'!G352/'TEI europe'!G$377</f>
        <v>6.5239910770213943E-3</v>
      </c>
      <c r="H52" s="8">
        <f>'TEI europe'!H352/'TEI europe'!H$377</f>
        <v>1.3739630344327481E-2</v>
      </c>
      <c r="I52" s="8">
        <f>'TEI europe'!I352/'TEI europe'!I$377</f>
        <v>3.6711401366554307E-3</v>
      </c>
      <c r="J52" s="8">
        <f>'TEI europe'!J352/'TEI europe'!J$377</f>
        <v>1.2412486894172558E-2</v>
      </c>
      <c r="K52" s="8">
        <f>'TEI europe'!K352/'TEI europe'!K$377</f>
        <v>1.5200845389005579E-2</v>
      </c>
      <c r="L52" s="8">
        <f>'TEI europe'!L352/'TEI europe'!L$377</f>
        <v>3.662873212498982E-3</v>
      </c>
      <c r="M52" s="8">
        <f>'TEI europe'!M352/'TEI europe'!M$377</f>
        <v>2.0456523160008663E-2</v>
      </c>
      <c r="N52" s="8">
        <f>'TEI europe'!N352/'TEI europe'!N$377</f>
        <v>4.4189681982254481E-2</v>
      </c>
      <c r="O52" s="8">
        <f>'TEI europe'!O352/'TEI europe'!O$377</f>
        <v>1.3040601397356244E-2</v>
      </c>
      <c r="P52" s="27">
        <v>1.0766505923897282E-2</v>
      </c>
      <c r="Q52" s="27">
        <v>1.0766505923897282E-2</v>
      </c>
    </row>
    <row r="53" spans="1:23">
      <c r="A53" s="2">
        <v>65</v>
      </c>
      <c r="B53" s="7" t="s">
        <v>73</v>
      </c>
      <c r="C53" s="8">
        <f>'TEI europe'!C353/'TEI europe'!C$377</f>
        <v>3.7208584221090023E-3</v>
      </c>
      <c r="D53" s="8">
        <f>'TEI europe'!D353/'TEI europe'!D$377</f>
        <v>8.0129407362033371E-4</v>
      </c>
      <c r="E53" s="8">
        <f>'TEI europe'!E353/'TEI europe'!E$377</f>
        <v>3.5962193311796027E-3</v>
      </c>
      <c r="F53" s="8">
        <f>'TEI europe'!F353/'TEI europe'!F$377</f>
        <v>2.9122924016866019E-3</v>
      </c>
      <c r="G53" s="51">
        <f>'TEI europe'!G353/'TEI europe'!G$377</f>
        <v>2.3891787740368898E-3</v>
      </c>
      <c r="H53" s="8">
        <f>'TEI europe'!H353/'TEI europe'!H$377</f>
        <v>2.2661151291075519E-3</v>
      </c>
      <c r="I53" s="8">
        <f>'TEI europe'!I353/'TEI europe'!I$377</f>
        <v>7.8936205992123946E-4</v>
      </c>
      <c r="J53" s="8">
        <f>'TEI europe'!J353/'TEI europe'!J$377</f>
        <v>1.589610038218284E-3</v>
      </c>
      <c r="K53" s="8">
        <f>'TEI europe'!K353/'TEI europe'!K$377</f>
        <v>1.5781176994589688E-3</v>
      </c>
      <c r="L53" s="8">
        <f>'TEI europe'!L353/'TEI europe'!L$377</f>
        <v>1.012028209202458E-3</v>
      </c>
      <c r="M53" s="8">
        <f>'TEI europe'!M353/'TEI europe'!M$377</f>
        <v>2.4183347452033793E-3</v>
      </c>
      <c r="N53" s="8">
        <f>'TEI europe'!N353/'TEI europe'!N$377</f>
        <v>3.5559653418589217E-3</v>
      </c>
      <c r="O53" s="8">
        <f>'TEI europe'!O353/'TEI europe'!O$377</f>
        <v>2.532873087193712E-3</v>
      </c>
      <c r="P53" s="27"/>
      <c r="Q53" s="27"/>
    </row>
    <row r="54" spans="1:23">
      <c r="A54" s="2">
        <v>66</v>
      </c>
      <c r="B54" s="7" t="s">
        <v>74</v>
      </c>
      <c r="C54" s="8">
        <f>'TEI europe'!C354/'TEI europe'!C$377</f>
        <v>2.1357624414595241E-3</v>
      </c>
      <c r="D54" s="8">
        <f>'TEI europe'!D354/'TEI europe'!D$377</f>
        <v>1.2459742311654034E-4</v>
      </c>
      <c r="E54" s="8">
        <f>'TEI europe'!E354/'TEI europe'!E$377</f>
        <v>1.3187956576151808E-3</v>
      </c>
      <c r="F54" s="8">
        <f>'TEI europe'!F354/'TEI europe'!F$377</f>
        <v>0</v>
      </c>
      <c r="G54" s="51">
        <f>'TEI europe'!G354/'TEI europe'!G$377</f>
        <v>1.8531400779152906E-3</v>
      </c>
      <c r="H54" s="8">
        <f>'TEI europe'!H354/'TEI europe'!H$377</f>
        <v>9.0269824585257341E-3</v>
      </c>
      <c r="I54" s="8">
        <f>'TEI europe'!I354/'TEI europe'!I$377</f>
        <v>0</v>
      </c>
      <c r="J54" s="8">
        <f>'TEI europe'!J354/'TEI europe'!J$377</f>
        <v>4.3967937227314233E-4</v>
      </c>
      <c r="K54" s="8">
        <f>'TEI europe'!K354/'TEI europe'!K$377</f>
        <v>1.6244044941857676E-4</v>
      </c>
      <c r="L54" s="8">
        <f>'TEI europe'!L354/'TEI europe'!L$377</f>
        <v>6.97333268507373E-3</v>
      </c>
      <c r="M54" s="8">
        <f>'TEI europe'!M354/'TEI europe'!M$377</f>
        <v>4.3958071945138268E-3</v>
      </c>
      <c r="N54" s="8">
        <f>'TEI europe'!N354/'TEI europe'!N$377</f>
        <v>1.2941000631374127E-3</v>
      </c>
      <c r="O54" s="8">
        <f>'TEI europe'!O354/'TEI europe'!O$377</f>
        <v>1.9184311052946579E-3</v>
      </c>
      <c r="P54" s="27"/>
      <c r="Q54" s="27"/>
    </row>
    <row r="55" spans="1:23">
      <c r="A55" s="2">
        <v>68</v>
      </c>
      <c r="B55" s="7" t="s">
        <v>75</v>
      </c>
      <c r="C55" s="8">
        <f>'TEI europe'!C355/'TEI europe'!C$377</f>
        <v>0</v>
      </c>
      <c r="D55" s="8">
        <f>'TEI europe'!D355/'TEI europe'!D$377</f>
        <v>0</v>
      </c>
      <c r="E55" s="8">
        <f>'TEI europe'!E355/'TEI europe'!E$377</f>
        <v>1.8190284932623183E-4</v>
      </c>
      <c r="F55" s="8">
        <f>'TEI europe'!F355/'TEI europe'!F$377</f>
        <v>5.3781946476206865E-6</v>
      </c>
      <c r="G55" s="51">
        <f>'TEI europe'!G355/'TEI europe'!G$377</f>
        <v>1.9487591957886536E-5</v>
      </c>
      <c r="H55" s="8">
        <f>'TEI europe'!H355/'TEI europe'!H$377</f>
        <v>3.4863309678577718E-5</v>
      </c>
      <c r="I55" s="8">
        <f>'TEI europe'!I355/'TEI europe'!I$377</f>
        <v>2.0915793850589284E-4</v>
      </c>
      <c r="J55" s="8">
        <f>'TEI europe'!J355/'TEI europe'!J$377</f>
        <v>2.0292894104914262E-4</v>
      </c>
      <c r="K55" s="8">
        <f>'TEI europe'!K355/'TEI europe'!K$377</f>
        <v>3.0566751234678422E-4</v>
      </c>
      <c r="L55" s="8">
        <f>'TEI europe'!L355/'TEI europe'!L$377</f>
        <v>2.4774252367257233E-4</v>
      </c>
      <c r="M55" s="8">
        <f>'TEI europe'!M355/'TEI europe'!M$377</f>
        <v>1.1534187973942988E-3</v>
      </c>
      <c r="N55" s="8">
        <f>'TEI europe'!N355/'TEI europe'!N$377</f>
        <v>9.8590588384687858E-5</v>
      </c>
      <c r="O55" s="8">
        <f>'TEI europe'!O355/'TEI europe'!O$377</f>
        <v>5.9180283350462267E-5</v>
      </c>
      <c r="P55" s="27">
        <v>1.2909758399982254E-2</v>
      </c>
      <c r="Q55" s="27">
        <v>1.1215084572489372E-2</v>
      </c>
      <c r="S55"/>
      <c r="T55"/>
      <c r="U55"/>
      <c r="V55"/>
      <c r="W55"/>
    </row>
    <row r="56" spans="1:23">
      <c r="A56" s="3"/>
      <c r="B56" s="7" t="s">
        <v>76</v>
      </c>
      <c r="C56" s="8">
        <f>'TEI europe'!C356/'TEI europe'!C$377</f>
        <v>6.3300910915547346E-3</v>
      </c>
      <c r="D56" s="8">
        <f>'TEI europe'!D356/'TEI europe'!D$377</f>
        <v>3.9960328876311726E-3</v>
      </c>
      <c r="E56" s="8">
        <f>'TEI europe'!E356/'TEI europe'!E$377</f>
        <v>2.2292194184929712E-2</v>
      </c>
      <c r="F56" s="8">
        <f>'TEI europe'!F356/'TEI europe'!F$377</f>
        <v>1.7828715256862575E-2</v>
      </c>
      <c r="G56" s="51">
        <f>'TEI europe'!G356/'TEI europe'!G$377</f>
        <v>4.4088728045522498E-3</v>
      </c>
      <c r="H56" s="8">
        <f>'TEI europe'!H356/'TEI europe'!H$377</f>
        <v>1.6773609869105706E-2</v>
      </c>
      <c r="I56" s="8">
        <f>'TEI europe'!I356/'TEI europe'!I$377</f>
        <v>5.4079876580083652E-3</v>
      </c>
      <c r="J56" s="8">
        <f>'TEI europe'!J356/'TEI europe'!J$377</f>
        <v>1.4644705245713126E-2</v>
      </c>
      <c r="K56" s="8">
        <f>'TEI europe'!K356/'TEI europe'!K$377</f>
        <v>1.2417961023025498E-2</v>
      </c>
      <c r="L56" s="8">
        <f>'TEI europe'!L356/'TEI europe'!L$377</f>
        <v>1.2992237297698873E-2</v>
      </c>
      <c r="M56" s="8">
        <f>'TEI europe'!M356/'TEI europe'!M$377</f>
        <v>3.5857227258105646E-2</v>
      </c>
      <c r="N56" s="8">
        <f>'TEI europe'!N356/'TEI europe'!N$377</f>
        <v>2.0367829654392663E-3</v>
      </c>
      <c r="O56" s="8">
        <f>'TEI europe'!O356/'TEI europe'!O$377</f>
        <v>1.228272792871871E-2</v>
      </c>
      <c r="P56" s="27"/>
      <c r="Q56" s="27"/>
      <c r="S56"/>
      <c r="T56"/>
      <c r="U56"/>
      <c r="V56"/>
      <c r="W56"/>
    </row>
    <row r="57" spans="1:23">
      <c r="A57" s="2" t="s">
        <v>77</v>
      </c>
      <c r="B57" s="7" t="s">
        <v>78</v>
      </c>
      <c r="C57" s="8">
        <f>'TEI europe'!C357/'TEI europe'!C$377</f>
        <v>3.0235191189336638E-2</v>
      </c>
      <c r="D57" s="8">
        <f>'TEI europe'!D357/'TEI europe'!D$377</f>
        <v>9.5355081998368726E-3</v>
      </c>
      <c r="E57" s="8">
        <f>'TEI europe'!E357/'TEI europe'!E$377</f>
        <v>1.4572237259524431E-2</v>
      </c>
      <c r="F57" s="8">
        <f>'TEI europe'!F357/'TEI europe'!F$377</f>
        <v>2.3424726787711903E-2</v>
      </c>
      <c r="G57" s="51">
        <f>'TEI europe'!G357/'TEI europe'!G$377</f>
        <v>2.4404896036620043E-2</v>
      </c>
      <c r="H57" s="8">
        <f>'TEI europe'!H357/'TEI europe'!H$377</f>
        <v>3.1343858566525294E-2</v>
      </c>
      <c r="I57" s="8">
        <f>'TEI europe'!I357/'TEI europe'!I$377</f>
        <v>1.8143196217755168E-2</v>
      </c>
      <c r="J57" s="8">
        <f>'TEI europe'!J357/'TEI europe'!J$377</f>
        <v>3.1453985862617106E-2</v>
      </c>
      <c r="K57" s="8">
        <f>'TEI europe'!K357/'TEI europe'!K$377</f>
        <v>2.0484526673857133E-2</v>
      </c>
      <c r="L57" s="8">
        <f>'TEI europe'!L357/'TEI europe'!L$377</f>
        <v>6.7495902183819387E-2</v>
      </c>
      <c r="M57" s="8">
        <f>'TEI europe'!M357/'TEI europe'!M$377</f>
        <v>9.0402402186882044E-3</v>
      </c>
      <c r="N57" s="8">
        <f>'TEI europe'!N357/'TEI europe'!N$377</f>
        <v>1.1702900022439218E-2</v>
      </c>
      <c r="O57" s="8">
        <f>'TEI europe'!O357/'TEI europe'!O$377</f>
        <v>2.4145835368328084E-2</v>
      </c>
      <c r="P57" s="27">
        <v>3.4524895393837143E-2</v>
      </c>
      <c r="Q57" s="27">
        <v>3.325183166660161E-2</v>
      </c>
      <c r="S57"/>
      <c r="T57"/>
      <c r="U57"/>
      <c r="V57"/>
      <c r="W57"/>
    </row>
    <row r="58" spans="1:23">
      <c r="A58" s="2">
        <v>71</v>
      </c>
      <c r="B58" s="7" t="s">
        <v>79</v>
      </c>
      <c r="C58" s="8">
        <f>'TEI europe'!C358/'TEI europe'!C$377</f>
        <v>1.048324841747723E-2</v>
      </c>
      <c r="D58" s="8">
        <f>'TEI europe'!D358/'TEI europe'!D$377</f>
        <v>1.7691529397489919E-3</v>
      </c>
      <c r="E58" s="8">
        <f>'TEI europe'!E358/'TEI europe'!E$377</f>
        <v>5.0277947553770477E-3</v>
      </c>
      <c r="F58" s="8">
        <f>'TEI europe'!F358/'TEI europe'!F$377</f>
        <v>1.0449832200326994E-2</v>
      </c>
      <c r="G58" s="51">
        <f>'TEI europe'!G358/'TEI europe'!G$377</f>
        <v>1.2136677395452156E-2</v>
      </c>
      <c r="H58" s="8">
        <f>'TEI europe'!H358/'TEI europe'!H$377</f>
        <v>3.5324376949076905E-2</v>
      </c>
      <c r="I58" s="8">
        <f>'TEI europe'!I358/'TEI europe'!I$377</f>
        <v>1.0829361424081108E-2</v>
      </c>
      <c r="J58" s="8">
        <f>'TEI europe'!J358/'TEI europe'!J$377</f>
        <v>1.8940034497919979E-3</v>
      </c>
      <c r="K58" s="8">
        <f>'TEI europe'!K358/'TEI europe'!K$377</f>
        <v>1.1549865287960632E-2</v>
      </c>
      <c r="L58" s="8">
        <f>'TEI europe'!L358/'TEI europe'!L$377</f>
        <v>1.4589557219077785E-2</v>
      </c>
      <c r="M58" s="8">
        <f>'TEI europe'!M358/'TEI europe'!M$377</f>
        <v>7.9585897020206602E-4</v>
      </c>
      <c r="N58" s="8">
        <f>'TEI europe'!N358/'TEI europe'!N$377</f>
        <v>1.3278180443649763E-2</v>
      </c>
      <c r="O58" s="8">
        <f>'TEI europe'!O358/'TEI europe'!O$377</f>
        <v>1.3475328998797222E-2</v>
      </c>
      <c r="P58" s="27">
        <v>1.0242930313831307E-2</v>
      </c>
      <c r="Q58" s="27">
        <v>1.083034099697922E-2</v>
      </c>
      <c r="S58"/>
      <c r="T58"/>
      <c r="U58"/>
      <c r="V58"/>
      <c r="W58"/>
    </row>
    <row r="59" spans="1:23">
      <c r="A59" s="2">
        <v>72</v>
      </c>
      <c r="B59" s="7" t="s">
        <v>80</v>
      </c>
      <c r="C59" s="8">
        <f>'TEI europe'!C359/'TEI europe'!C$377</f>
        <v>0</v>
      </c>
      <c r="D59" s="8">
        <f>'TEI europe'!D359/'TEI europe'!D$377</f>
        <v>1.0558163838435632E-2</v>
      </c>
      <c r="E59" s="8">
        <f>'TEI europe'!E359/'TEI europe'!E$377</f>
        <v>1.8190284932623183E-6</v>
      </c>
      <c r="F59" s="8">
        <f>'TEI europe'!F359/'TEI europe'!F$377</f>
        <v>0</v>
      </c>
      <c r="G59" s="51">
        <f>'TEI europe'!G359/'TEI europe'!G$377</f>
        <v>0</v>
      </c>
      <c r="H59" s="8">
        <f>'TEI europe'!H359/'TEI europe'!H$377</f>
        <v>1.8045249089631829E-2</v>
      </c>
      <c r="I59" s="8">
        <f>'TEI europe'!I359/'TEI europe'!I$377</f>
        <v>6.2416912008928533E-3</v>
      </c>
      <c r="J59" s="8">
        <f>'TEI europe'!J359/'TEI europe'!J$377</f>
        <v>0</v>
      </c>
      <c r="K59" s="8">
        <f>'TEI europe'!K359/'TEI europe'!K$377</f>
        <v>0</v>
      </c>
      <c r="L59" s="8">
        <f>'TEI europe'!L359/'TEI europe'!L$377</f>
        <v>0</v>
      </c>
      <c r="M59" s="8">
        <f>'TEI europe'!M359/'TEI europe'!M$377</f>
        <v>0</v>
      </c>
      <c r="N59" s="8">
        <f>'TEI europe'!N359/'TEI europe'!N$377</f>
        <v>0</v>
      </c>
      <c r="O59" s="8">
        <f>'TEI europe'!O359/'TEI europe'!O$377</f>
        <v>2.9107768565667276E-3</v>
      </c>
      <c r="P59" s="27"/>
      <c r="Q59" s="27"/>
      <c r="S59"/>
      <c r="T59"/>
      <c r="U59"/>
      <c r="V59"/>
      <c r="W59"/>
    </row>
    <row r="60" spans="1:23">
      <c r="A60" s="2">
        <v>73</v>
      </c>
      <c r="B60" s="7" t="s">
        <v>81</v>
      </c>
      <c r="C60" s="8">
        <f>'TEI europe'!C360/'TEI europe'!C$377</f>
        <v>1.4564355926097478E-3</v>
      </c>
      <c r="D60" s="8">
        <f>'TEI europe'!D360/'TEI europe'!D$377</f>
        <v>1.4875584145554147E-3</v>
      </c>
      <c r="E60" s="8">
        <f>'TEI europe'!E360/'TEI europe'!E$377</f>
        <v>2.1724657295031868E-2</v>
      </c>
      <c r="F60" s="8">
        <f>'TEI europe'!F360/'TEI europe'!F$377</f>
        <v>8.5970441442216675E-3</v>
      </c>
      <c r="G60" s="51">
        <f>'TEI europe'!G360/'TEI europe'!G$377</f>
        <v>1.1035563491191707E-2</v>
      </c>
      <c r="H60" s="8">
        <f>'TEI europe'!H360/'TEI europe'!H$377</f>
        <v>7.5025842428299251E-3</v>
      </c>
      <c r="I60" s="8">
        <f>'TEI europe'!I360/'TEI europe'!I$377</f>
        <v>1.3666379701975039E-3</v>
      </c>
      <c r="J60" s="8">
        <f>'TEI europe'!J360/'TEI europe'!J$377</f>
        <v>5.3776169378022794E-3</v>
      </c>
      <c r="K60" s="8">
        <f>'TEI europe'!K360/'TEI europe'!K$377</f>
        <v>7.2395166959961944E-3</v>
      </c>
      <c r="L60" s="8">
        <f>'TEI europe'!L360/'TEI europe'!L$377</f>
        <v>2.8663809988916621E-3</v>
      </c>
      <c r="M60" s="8">
        <f>'TEI europe'!M360/'TEI europe'!M$377</f>
        <v>1.567367988014697E-3</v>
      </c>
      <c r="N60" s="8">
        <f>'TEI europe'!N360/'TEI europe'!N$377</f>
        <v>8.0570200639734618E-3</v>
      </c>
      <c r="O60" s="8">
        <f>'TEI europe'!O360/'TEI europe'!O$377</f>
        <v>7.8034798824374004E-3</v>
      </c>
      <c r="P60" s="27">
        <v>7.7049308156327302E-3</v>
      </c>
      <c r="Q60" s="27">
        <v>6.2939603183599941E-3</v>
      </c>
      <c r="S60"/>
      <c r="T60"/>
      <c r="U60"/>
      <c r="V60"/>
      <c r="W60"/>
    </row>
    <row r="61" spans="1:23">
      <c r="A61" s="2" t="s">
        <v>82</v>
      </c>
      <c r="B61" s="7" t="s">
        <v>83</v>
      </c>
      <c r="C61" s="8">
        <f>'TEI europe'!C361/'TEI europe'!C$377</f>
        <v>8.9032988523493422E-4</v>
      </c>
      <c r="D61" s="8">
        <f>'TEI europe'!D361/'TEI europe'!D$377</f>
        <v>2.1348996512359393E-3</v>
      </c>
      <c r="E61" s="8">
        <f>'TEI europe'!E361/'TEI europe'!E$377</f>
        <v>3.9600250298320672E-3</v>
      </c>
      <c r="F61" s="8">
        <f>'TEI europe'!F361/'TEI europe'!F$377</f>
        <v>6.2951768350400141E-3</v>
      </c>
      <c r="G61" s="51">
        <f>'TEI europe'!G361/'TEI europe'!G$377</f>
        <v>1.030308986813461E-3</v>
      </c>
      <c r="H61" s="8">
        <f>'TEI europe'!H361/'TEI europe'!H$377</f>
        <v>8.4900874894756392E-3</v>
      </c>
      <c r="I61" s="8">
        <f>'TEI europe'!I361/'TEI europe'!I$377</f>
        <v>1.4718444132659677E-2</v>
      </c>
      <c r="J61" s="8">
        <f>'TEI europe'!J361/'TEI europe'!J$377</f>
        <v>2.7733621943382826E-3</v>
      </c>
      <c r="K61" s="8">
        <f>'TEI europe'!K361/'TEI europe'!K$377</f>
        <v>1.3012702668477386E-3</v>
      </c>
      <c r="L61" s="8">
        <f>'TEI europe'!L361/'TEI europe'!L$377</f>
        <v>1.1674556749915381E-2</v>
      </c>
      <c r="M61" s="8">
        <f>'TEI europe'!M361/'TEI europe'!M$377</f>
        <v>1.6493888802738474E-3</v>
      </c>
      <c r="N61" s="8">
        <f>'TEI europe'!N361/'TEI europe'!N$377</f>
        <v>3.0382661622509253E-3</v>
      </c>
      <c r="O61" s="8">
        <f>'TEI europe'!O361/'TEI europe'!O$377</f>
        <v>5.1353852278136413E-3</v>
      </c>
      <c r="P61" s="27">
        <v>0</v>
      </c>
      <c r="Q61" s="27">
        <v>0</v>
      </c>
      <c r="S61"/>
      <c r="T61"/>
      <c r="U61"/>
      <c r="V61"/>
      <c r="W61"/>
    </row>
    <row r="62" spans="1:23">
      <c r="A62" s="2">
        <v>77</v>
      </c>
      <c r="B62" s="7" t="s">
        <v>84</v>
      </c>
      <c r="C62" s="8">
        <f>'TEI europe'!C362/'TEI europe'!C$377</f>
        <v>7.3233492872214539E-3</v>
      </c>
      <c r="D62" s="8">
        <f>'TEI europe'!D362/'TEI europe'!D$377</f>
        <v>1.4314569570265012E-3</v>
      </c>
      <c r="E62" s="8">
        <f>'TEI europe'!E362/'TEI europe'!E$377</f>
        <v>2.0589583515236182E-2</v>
      </c>
      <c r="F62" s="8">
        <f>'TEI europe'!F362/'TEI europe'!F$377</f>
        <v>7.4326650030117894E-3</v>
      </c>
      <c r="G62" s="51">
        <f>'TEI europe'!G362/'TEI europe'!G$377</f>
        <v>6.7729125849634664E-3</v>
      </c>
      <c r="H62" s="8">
        <f>'TEI europe'!H362/'TEI europe'!H$377</f>
        <v>7.9375040310701826E-3</v>
      </c>
      <c r="I62" s="8">
        <f>'TEI europe'!I362/'TEI europe'!I$377</f>
        <v>1.0407699020053228E-2</v>
      </c>
      <c r="J62" s="8">
        <f>'TEI europe'!J362/'TEI europe'!J$377</f>
        <v>7.8127642303919918E-3</v>
      </c>
      <c r="K62" s="8">
        <f>'TEI europe'!K362/'TEI europe'!K$377</f>
        <v>9.5800565048229994E-3</v>
      </c>
      <c r="L62" s="8">
        <f>'TEI europe'!L362/'TEI europe'!L$377</f>
        <v>1.1552543557006637E-2</v>
      </c>
      <c r="M62" s="8">
        <f>'TEI europe'!M362/'TEI europe'!M$377</f>
        <v>2.4179502722709148E-2</v>
      </c>
      <c r="N62" s="8">
        <f>'TEI europe'!N362/'TEI europe'!N$377</f>
        <v>4.4111401055077042E-3</v>
      </c>
      <c r="O62" s="8">
        <f>'TEI europe'!O362/'TEI europe'!O$377</f>
        <v>7.2598067593739818E-3</v>
      </c>
      <c r="P62" s="27">
        <v>1.7581841038163574E-2</v>
      </c>
      <c r="Q62" s="27">
        <v>1.8060992025994684E-2</v>
      </c>
      <c r="S62"/>
      <c r="T62"/>
      <c r="U62"/>
      <c r="V62"/>
      <c r="W62"/>
    </row>
    <row r="63" spans="1:23">
      <c r="A63" s="2">
        <v>78</v>
      </c>
      <c r="B63" s="7" t="s">
        <v>85</v>
      </c>
      <c r="C63" s="8">
        <f>'TEI europe'!C363/'TEI europe'!C$377</f>
        <v>1.7899233184087288E-2</v>
      </c>
      <c r="D63" s="8">
        <f>'TEI europe'!D363/'TEI europe'!D$377</f>
        <v>3.514604100929567E-3</v>
      </c>
      <c r="E63" s="8">
        <f>'TEI europe'!E363/'TEI europe'!E$377</f>
        <v>2.2574143601385372E-3</v>
      </c>
      <c r="F63" s="8">
        <f>'TEI europe'!F363/'TEI europe'!F$377</f>
        <v>1.9385702607348766E-2</v>
      </c>
      <c r="G63" s="51">
        <f>'TEI europe'!G363/'TEI europe'!G$377</f>
        <v>2.31792564197487E-2</v>
      </c>
      <c r="H63" s="8">
        <f>'TEI europe'!H363/'TEI europe'!H$377</f>
        <v>3.6562896025408385E-3</v>
      </c>
      <c r="I63" s="8">
        <f>'TEI europe'!I363/'TEI europe'!I$377</f>
        <v>7.3184362683211901E-3</v>
      </c>
      <c r="J63" s="8">
        <f>'TEI europe'!J363/'TEI europe'!J$377</f>
        <v>7.1735380660871914E-2</v>
      </c>
      <c r="K63" s="8">
        <f>'TEI europe'!K363/'TEI europe'!K$377</f>
        <v>1.3671197823647313E-2</v>
      </c>
      <c r="L63" s="8">
        <f>'TEI europe'!L363/'TEI europe'!L$377</f>
        <v>1.9538214129437421E-2</v>
      </c>
      <c r="M63" s="8">
        <f>'TEI europe'!M363/'TEI europe'!M$377</f>
        <v>1.9928513666090382E-3</v>
      </c>
      <c r="N63" s="8">
        <f>'TEI europe'!N363/'TEI europe'!N$377</f>
        <v>1.7543012115994589E-2</v>
      </c>
      <c r="O63" s="8">
        <f>'TEI europe'!O363/'TEI europe'!O$377</f>
        <v>1.8026884591281274E-2</v>
      </c>
      <c r="P63" s="27">
        <v>2.3228916094021543E-2</v>
      </c>
      <c r="Q63" s="27">
        <v>2.2257554529975427E-2</v>
      </c>
      <c r="S63"/>
      <c r="T63"/>
      <c r="U63"/>
      <c r="V63"/>
      <c r="W63"/>
    </row>
    <row r="64" spans="1:23">
      <c r="A64" s="2">
        <v>79</v>
      </c>
      <c r="B64" s="7" t="s">
        <v>86</v>
      </c>
      <c r="C64" s="8">
        <f>'TEI europe'!C364/'TEI europe'!C$377</f>
        <v>5.3008079872368923E-4</v>
      </c>
      <c r="D64" s="8">
        <f>'TEI europe'!D364/'TEI europe'!D$377</f>
        <v>7.0039842907221035E-4</v>
      </c>
      <c r="E64" s="8">
        <f>'TEI europe'!E364/'TEI europe'!E$377</f>
        <v>5.467999650746529E-3</v>
      </c>
      <c r="F64" s="8">
        <f>'TEI europe'!F364/'TEI europe'!F$377</f>
        <v>8.9815850615265465E-4</v>
      </c>
      <c r="G64" s="51">
        <f>'TEI europe'!G364/'TEI europe'!G$377</f>
        <v>6.1372922939370664E-4</v>
      </c>
      <c r="H64" s="8">
        <f>'TEI europe'!H364/'TEI europe'!H$377</f>
        <v>1.804176275866397E-3</v>
      </c>
      <c r="I64" s="8">
        <f>'TEI europe'!I364/'TEI europe'!I$377</f>
        <v>1.6063329677252569E-4</v>
      </c>
      <c r="J64" s="8">
        <f>'TEI europe'!J364/'TEI europe'!J$377</f>
        <v>0</v>
      </c>
      <c r="K64" s="8">
        <f>'TEI europe'!K364/'TEI europe'!K$377</f>
        <v>1.8733051828110061E-4</v>
      </c>
      <c r="L64" s="8">
        <f>'TEI europe'!L364/'TEI europe'!L$377</f>
        <v>6.4413056154868808E-5</v>
      </c>
      <c r="M64" s="8">
        <f>'TEI europe'!M364/'TEI europe'!M$377</f>
        <v>7.6894586492953234E-4</v>
      </c>
      <c r="N64" s="8">
        <f>'TEI europe'!N364/'TEI europe'!N$377</f>
        <v>5.0636126194375682E-4</v>
      </c>
      <c r="O64" s="8">
        <f>'TEI europe'!O364/'TEI europe'!O$377</f>
        <v>8.3457111585973716E-4</v>
      </c>
      <c r="P64" s="27">
        <v>0</v>
      </c>
      <c r="Q64" s="27">
        <v>0</v>
      </c>
      <c r="S64"/>
      <c r="T64"/>
      <c r="U64"/>
      <c r="V64"/>
      <c r="W64"/>
    </row>
    <row r="65" spans="1:25">
      <c r="A65" s="2" t="s">
        <v>87</v>
      </c>
      <c r="B65" s="7" t="s">
        <v>88</v>
      </c>
      <c r="C65" s="8">
        <f>'TEI europe'!C365/'TEI europe'!C$377</f>
        <v>6.3300910915547346E-3</v>
      </c>
      <c r="D65" s="8">
        <f>'TEI europe'!D365/'TEI europe'!D$377</f>
        <v>1.5849748989467062E-3</v>
      </c>
      <c r="E65" s="8">
        <f>'TEI europe'!E365/'TEI europe'!E$377</f>
        <v>3.2535143630489829E-2</v>
      </c>
      <c r="F65" s="8">
        <f>'TEI europe'!F365/'TEI europe'!F$377</f>
        <v>1.7215601067033817E-2</v>
      </c>
      <c r="G65" s="51">
        <f>'TEI europe'!G365/'TEI europe'!G$377</f>
        <v>7.449651695021005E-3</v>
      </c>
      <c r="H65" s="8">
        <f>'TEI europe'!H365/'TEI europe'!H$377</f>
        <v>3.0672739855212676E-2</v>
      </c>
      <c r="I65" s="8">
        <f>'TEI europe'!I365/'TEI europe'!I$377</f>
        <v>5.2678518392094168E-3</v>
      </c>
      <c r="J65" s="8">
        <f>'TEI europe'!J365/'TEI europe'!J$377</f>
        <v>4.7011871343051372E-3</v>
      </c>
      <c r="K65" s="8">
        <f>'TEI europe'!K365/'TEI europe'!K$377</f>
        <v>4.8409000598234999E-3</v>
      </c>
      <c r="L65" s="8">
        <f>'TEI europe'!L365/'TEI europe'!L$377</f>
        <v>8.5929494335831719E-3</v>
      </c>
      <c r="M65" s="8">
        <f>'TEI europe'!M365/'TEI europe'!M$377</f>
        <v>1.408196193974284E-2</v>
      </c>
      <c r="N65" s="8">
        <f>'TEI europe'!N365/'TEI europe'!N$377</f>
        <v>2.3968357942201462E-3</v>
      </c>
      <c r="O65" s="8">
        <f>'TEI europe'!O365/'TEI europe'!O$377</f>
        <v>1.3395231175295249E-2</v>
      </c>
      <c r="P65" s="27">
        <v>5.9978971066450316E-3</v>
      </c>
      <c r="Q65" s="27">
        <v>5.7683474190639763E-3</v>
      </c>
      <c r="S65"/>
      <c r="T65"/>
      <c r="U65"/>
      <c r="V65"/>
      <c r="W65"/>
    </row>
    <row r="66" spans="1:25">
      <c r="A66" s="2">
        <v>84</v>
      </c>
      <c r="B66" s="7" t="s">
        <v>89</v>
      </c>
      <c r="C66" s="8">
        <f>'TEI europe'!C366/'TEI europe'!C$377</f>
        <v>1.9041737429880095E-4</v>
      </c>
      <c r="D66" s="8">
        <f>'TEI europe'!D366/'TEI europe'!D$377</f>
        <v>1.3307787599881797E-4</v>
      </c>
      <c r="E66" s="8">
        <f>'TEI europe'!E366/'TEI europe'!E$377</f>
        <v>4.9113769318082596E-5</v>
      </c>
      <c r="F66" s="8">
        <f>'TEI europe'!F366/'TEI europe'!F$377</f>
        <v>2.1243868858101712E-4</v>
      </c>
      <c r="G66" s="51">
        <f>'TEI europe'!G366/'TEI europe'!G$377</f>
        <v>5.1187408209381975E-4</v>
      </c>
      <c r="H66" s="8">
        <f>'TEI europe'!H366/'TEI europe'!H$377</f>
        <v>5.7437302695456801E-4</v>
      </c>
      <c r="I66" s="8">
        <f>'TEI europe'!I366/'TEI europe'!I$377</f>
        <v>4.1957082464282101E-4</v>
      </c>
      <c r="J66" s="8">
        <f>'TEI europe'!J366/'TEI europe'!J$377</f>
        <v>3.3821490174857103E-4</v>
      </c>
      <c r="K66" s="8">
        <f>'TEI europe'!K366/'TEI europe'!K$377</f>
        <v>6.7246852716292528E-5</v>
      </c>
      <c r="L66" s="8">
        <f>'TEI europe'!L366/'TEI europe'!L$377</f>
        <v>9.7703457773370712E-4</v>
      </c>
      <c r="M66" s="8">
        <f>'TEI europe'!M366/'TEI europe'!M$377</f>
        <v>8.5224833363023184E-4</v>
      </c>
      <c r="N66" s="8">
        <f>'TEI europe'!N366/'TEI europe'!N$377</f>
        <v>0</v>
      </c>
      <c r="O66" s="8">
        <f>'TEI europe'!O366/'TEI europe'!O$377</f>
        <v>3.1587207237021282E-4</v>
      </c>
      <c r="P66" s="27"/>
      <c r="Q66" s="27"/>
      <c r="S66"/>
      <c r="T66"/>
      <c r="U66"/>
      <c r="V66"/>
      <c r="W66"/>
    </row>
    <row r="67" spans="1:25">
      <c r="A67" s="2">
        <v>85</v>
      </c>
      <c r="B67" s="7" t="s">
        <v>90</v>
      </c>
      <c r="C67" s="8">
        <f>'TEI europe'!C367/'TEI europe'!C$377</f>
        <v>0</v>
      </c>
      <c r="D67" s="8">
        <f>'TEI europe'!D367/'TEI europe'!D$377</f>
        <v>0</v>
      </c>
      <c r="E67" s="8">
        <f>'TEI europe'!E367/'TEI europe'!E$377</f>
        <v>0</v>
      </c>
      <c r="F67" s="8">
        <f>'TEI europe'!F367/'TEI europe'!F$377</f>
        <v>0</v>
      </c>
      <c r="G67" s="51">
        <f>'TEI europe'!G367/'TEI europe'!G$377</f>
        <v>0</v>
      </c>
      <c r="H67" s="8">
        <f>'TEI europe'!H367/'TEI europe'!H$377</f>
        <v>1.0807626000359094E-4</v>
      </c>
      <c r="I67" s="8">
        <f>'TEI europe'!I367/'TEI europe'!I$377</f>
        <v>0</v>
      </c>
      <c r="J67" s="8">
        <f>'TEI europe'!J367/'TEI europe'!J$377</f>
        <v>0</v>
      </c>
      <c r="K67" s="8">
        <f>'TEI europe'!K367/'TEI europe'!K$377</f>
        <v>0</v>
      </c>
      <c r="L67" s="8">
        <f>'TEI europe'!L367/'TEI europe'!L$377</f>
        <v>0</v>
      </c>
      <c r="M67" s="8">
        <f>'TEI europe'!M367/'TEI europe'!M$377</f>
        <v>0</v>
      </c>
      <c r="N67" s="8">
        <f>'TEI europe'!N367/'TEI europe'!N$377</f>
        <v>0</v>
      </c>
      <c r="O67" s="8">
        <f>'TEI europe'!O367/'TEI europe'!O$377</f>
        <v>1.3342463882649675E-5</v>
      </c>
      <c r="P67" s="27">
        <v>7.6698726951060494E-3</v>
      </c>
      <c r="Q67" s="27">
        <v>8.526394169945762E-3</v>
      </c>
      <c r="S67"/>
      <c r="T67"/>
      <c r="U67"/>
      <c r="V67"/>
      <c r="W67"/>
    </row>
    <row r="68" spans="1:25">
      <c r="A68" s="2">
        <v>86</v>
      </c>
      <c r="B68" s="7" t="s">
        <v>91</v>
      </c>
      <c r="C68" s="8">
        <f>'TEI europe'!C368/'TEI europe'!C$377</f>
        <v>1.1836755699655194E-4</v>
      </c>
      <c r="D68" s="8">
        <f>'TEI europe'!D368/'TEI europe'!D$377</f>
        <v>0</v>
      </c>
      <c r="E68" s="8">
        <f>'TEI europe'!E368/'TEI europe'!E$377</f>
        <v>1.0914170959573911E-5</v>
      </c>
      <c r="F68" s="8">
        <f>'TEI europe'!F368/'TEI europe'!F$377</f>
        <v>2.6890973238103432E-6</v>
      </c>
      <c r="G68" s="51">
        <f>'TEI europe'!G368/'TEI europe'!G$377</f>
        <v>0</v>
      </c>
      <c r="H68" s="8">
        <f>'TEI europe'!H368/'TEI europe'!H$377</f>
        <v>1.6150428208601131E-3</v>
      </c>
      <c r="I68" s="8">
        <f>'TEI europe'!I368/'TEI europe'!I$377</f>
        <v>0</v>
      </c>
      <c r="J68" s="8">
        <f>'TEI europe'!J368/'TEI europe'!J$377</f>
        <v>6.7642980349714207E-4</v>
      </c>
      <c r="K68" s="8">
        <f>'TEI europe'!K368/'TEI europe'!K$377</f>
        <v>0</v>
      </c>
      <c r="L68" s="8">
        <f>'TEI europe'!L368/'TEI europe'!L$377</f>
        <v>3.4256597460824941E-3</v>
      </c>
      <c r="M68" s="8">
        <f>'TEI europe'!M368/'TEI europe'!M$377</f>
        <v>3.7037559160772477E-4</v>
      </c>
      <c r="N68" s="8">
        <f>'TEI europe'!N368/'TEI europe'!N$377</f>
        <v>0</v>
      </c>
      <c r="O68" s="8">
        <f>'TEI europe'!O368/'TEI europe'!O$377</f>
        <v>3.4665657976397146E-4</v>
      </c>
      <c r="P68" s="27">
        <v>2.1994058872340937E-3</v>
      </c>
      <c r="Q68" s="27">
        <v>2.1994058872340937E-3</v>
      </c>
      <c r="S68" s="33" t="s">
        <v>123</v>
      </c>
      <c r="T68"/>
      <c r="U68"/>
      <c r="V68"/>
      <c r="W68"/>
    </row>
    <row r="69" spans="1:25">
      <c r="A69" s="2" t="s">
        <v>92</v>
      </c>
      <c r="B69" s="7" t="s">
        <v>93</v>
      </c>
      <c r="C69" s="8">
        <f>'TEI europe'!C369/'TEI europe'!C$377</f>
        <v>7.7196232823838228E-4</v>
      </c>
      <c r="D69" s="8">
        <f>'TEI europe'!D369/'TEI europe'!D$377</f>
        <v>9.1327954116835857E-6</v>
      </c>
      <c r="E69" s="8">
        <f>'TEI europe'!E369/'TEI europe'!E$377</f>
        <v>6.3665997264181142E-5</v>
      </c>
      <c r="F69" s="8">
        <f>'TEI europe'!F369/'TEI europe'!F$377</f>
        <v>1.5327854745718957E-4</v>
      </c>
      <c r="G69" s="51">
        <f>'TEI europe'!G369/'TEI europe'!G$377</f>
        <v>7.3000519474242958E-4</v>
      </c>
      <c r="H69" s="8">
        <f>'TEI europe'!H369/'TEI europe'!H$377</f>
        <v>8.2190252567246986E-4</v>
      </c>
      <c r="I69" s="8">
        <f>'TEI europe'!I369/'TEI europe'!I$377</f>
        <v>3.0537059021860352E-5</v>
      </c>
      <c r="J69" s="8">
        <f>'TEI europe'!J369/'TEI europe'!J$377</f>
        <v>4.0585788209828523E-4</v>
      </c>
      <c r="K69" s="8">
        <f>'TEI europe'!K369/'TEI europe'!K$377</f>
        <v>5.3273480723296676E-5</v>
      </c>
      <c r="L69" s="8">
        <f>'TEI europe'!L369/'TEI europe'!L$377</f>
        <v>2.4486251683487866E-3</v>
      </c>
      <c r="M69" s="8">
        <f>'TEI europe'!M369/'TEI europe'!M$377</f>
        <v>9.201718850323405E-4</v>
      </c>
      <c r="N69" s="8">
        <f>'TEI europe'!N369/'TEI europe'!N$377</f>
        <v>0</v>
      </c>
      <c r="O69" s="8">
        <f>'TEI europe'!O369/'TEI europe'!O$377</f>
        <v>4.0850535589096371E-4</v>
      </c>
      <c r="P69" s="27"/>
      <c r="Q69" s="27"/>
      <c r="S69"/>
      <c r="T69"/>
      <c r="U69"/>
      <c r="V69"/>
      <c r="W69"/>
    </row>
    <row r="70" spans="1:25">
      <c r="A70" s="2" t="s">
        <v>94</v>
      </c>
      <c r="B70" s="7" t="s">
        <v>95</v>
      </c>
      <c r="C70" s="8">
        <f>'TEI europe'!C370/'TEI europe'!C$377</f>
        <v>6.0213061602593814E-4</v>
      </c>
      <c r="D70" s="8">
        <f>'TEI europe'!D370/'TEI europe'!D$377</f>
        <v>1.4873409670456127E-4</v>
      </c>
      <c r="E70" s="8">
        <f>'TEI europe'!E370/'TEI europe'!E$377</f>
        <v>1.7444483250385631E-3</v>
      </c>
      <c r="F70" s="8">
        <f>'TEI europe'!F370/'TEI europe'!F$377</f>
        <v>7.8790551587643064E-4</v>
      </c>
      <c r="G70" s="51">
        <f>'TEI europe'!G370/'TEI europe'!G$377</f>
        <v>5.7351983132060066E-4</v>
      </c>
      <c r="H70" s="8">
        <f>'TEI europe'!H370/'TEI europe'!H$377</f>
        <v>8.2974677035014969E-4</v>
      </c>
      <c r="I70" s="8">
        <f>'TEI europe'!I370/'TEI europe'!I$377</f>
        <v>3.0076911557147388E-4</v>
      </c>
      <c r="J70" s="8">
        <f>'TEI europe'!J370/'TEI europe'!J$377</f>
        <v>1.7925389792674265E-3</v>
      </c>
      <c r="K70" s="8">
        <f>'TEI europe'!K370/'TEI europe'!K$377</f>
        <v>2.9256747610335057E-4</v>
      </c>
      <c r="L70" s="8">
        <f>'TEI europe'!L370/'TEI europe'!L$377</f>
        <v>4.0474934805006504E-4</v>
      </c>
      <c r="M70" s="8">
        <f>'TEI europe'!M370/'TEI europe'!M$377</f>
        <v>4.6585303650314167E-3</v>
      </c>
      <c r="N70" s="8">
        <f>'TEI europe'!N370/'TEI europe'!N$377</f>
        <v>4.5055898891802357E-5</v>
      </c>
      <c r="O70" s="8">
        <f>'TEI europe'!O370/'TEI europe'!O$377</f>
        <v>6.7304122246753017E-4</v>
      </c>
      <c r="P70" s="27"/>
      <c r="Q70" s="27"/>
      <c r="S70"/>
      <c r="T70"/>
      <c r="U70"/>
      <c r="V70"/>
      <c r="W70"/>
    </row>
    <row r="71" spans="1:25">
      <c r="A71" s="2">
        <v>93</v>
      </c>
      <c r="B71" s="7" t="s">
        <v>96</v>
      </c>
      <c r="C71" s="8">
        <f>'TEI europe'!C371/'TEI europe'!C$377</f>
        <v>2.7276002264422838E-4</v>
      </c>
      <c r="D71" s="8">
        <f>'TEI europe'!D371/'TEI europe'!D$377</f>
        <v>5.8797806650458132E-4</v>
      </c>
      <c r="E71" s="8">
        <f>'TEI europe'!E371/'TEI europe'!E$377</f>
        <v>0</v>
      </c>
      <c r="F71" s="8">
        <f>'TEI europe'!F371/'TEI europe'!F$377</f>
        <v>3.1462438688581017E-4</v>
      </c>
      <c r="G71" s="51">
        <f>'TEI europe'!G371/'TEI europe'!G$377</f>
        <v>5.6428920859654856E-3</v>
      </c>
      <c r="H71" s="8">
        <f>'TEI europe'!H371/'TEI europe'!H$377</f>
        <v>2.6313082979906532E-3</v>
      </c>
      <c r="I71" s="8">
        <f>'TEI europe'!I371/'TEI europe'!I$377</f>
        <v>2.4094994515878854E-4</v>
      </c>
      <c r="J71" s="8">
        <f>'TEI europe'!J371/'TEI europe'!J$377</f>
        <v>4.3967937227314233E-4</v>
      </c>
      <c r="K71" s="8">
        <f>'TEI europe'!K371/'TEI europe'!K$377</f>
        <v>2.3702332243119208E-3</v>
      </c>
      <c r="L71" s="8">
        <f>'TEI europe'!L371/'TEI europe'!L$377</f>
        <v>1.7128298730412471E-3</v>
      </c>
      <c r="M71" s="8">
        <f>'TEI europe'!M371/'TEI europe'!M$377</f>
        <v>0</v>
      </c>
      <c r="N71" s="8">
        <f>'TEI europe'!N371/'TEI europe'!N$377</f>
        <v>0</v>
      </c>
      <c r="O71" s="8">
        <f>'TEI europe'!O371/'TEI europe'!O$377</f>
        <v>1.558356741287409E-3</v>
      </c>
      <c r="P71" s="27">
        <v>0</v>
      </c>
      <c r="Q71" s="27">
        <v>0</v>
      </c>
      <c r="S71"/>
      <c r="T71"/>
      <c r="U71"/>
      <c r="V71"/>
      <c r="W71"/>
    </row>
    <row r="72" spans="1:25">
      <c r="A72" s="2">
        <v>94</v>
      </c>
      <c r="B72" s="7" t="s">
        <v>97</v>
      </c>
      <c r="C72" s="8">
        <f>'TEI europe'!C372/'TEI europe'!C$377</f>
        <v>5.1978796768051066E-4</v>
      </c>
      <c r="D72" s="8">
        <f>'TEI europe'!D372/'TEI europe'!D$377</f>
        <v>5.5231667489705503E-5</v>
      </c>
      <c r="E72" s="8">
        <f>'TEI europe'!E372/'TEI europe'!E$377</f>
        <v>2.583020460432492E-4</v>
      </c>
      <c r="F72" s="8">
        <f>'TEI europe'!F372/'TEI europe'!F$377</f>
        <v>2.1243868858101712E-4</v>
      </c>
      <c r="G72" s="51">
        <f>'TEI europe'!G372/'TEI europe'!G$377</f>
        <v>3.7032920583970381E-4</v>
      </c>
      <c r="H72" s="8">
        <f>'TEI europe'!H372/'TEI europe'!H$377</f>
        <v>1.4921496542431264E-3</v>
      </c>
      <c r="I72" s="8">
        <f>'TEI europe'!I372/'TEI europe'!I$377</f>
        <v>0</v>
      </c>
      <c r="J72" s="8">
        <f>'TEI europe'!J372/'TEI europe'!J$377</f>
        <v>3.7203639192342813E-4</v>
      </c>
      <c r="K72" s="8">
        <f>'TEI europe'!K372/'TEI europe'!K$377</f>
        <v>9.0390250079691893E-5</v>
      </c>
      <c r="L72" s="8">
        <f>'TEI europe'!L372/'TEI europe'!L$377</f>
        <v>1.3161321570105404E-4</v>
      </c>
      <c r="M72" s="8">
        <f>'TEI europe'!M372/'TEI europe'!M$377</f>
        <v>8.2020892259150127E-5</v>
      </c>
      <c r="N72" s="8">
        <f>'TEI europe'!N372/'TEI europe'!N$377</f>
        <v>3.3717981227563248E-5</v>
      </c>
      <c r="O72" s="8">
        <f>'TEI europe'!O372/'TEI europe'!O$377</f>
        <v>3.686931652733799E-4</v>
      </c>
      <c r="P72" s="27">
        <v>8.32698834555933E-5</v>
      </c>
      <c r="Q72" s="27">
        <v>8.2244144076955831E-5</v>
      </c>
      <c r="S72"/>
      <c r="T72"/>
      <c r="U72"/>
      <c r="V72"/>
      <c r="W72"/>
    </row>
    <row r="73" spans="1:25">
      <c r="A73" s="2">
        <v>95</v>
      </c>
      <c r="B73" s="7" t="s">
        <v>98</v>
      </c>
      <c r="C73" s="8">
        <f>'TEI europe'!C373/'TEI europe'!C$377</f>
        <v>0</v>
      </c>
      <c r="D73" s="8">
        <f>'TEI europe'!D373/'TEI europe'!D$377</f>
        <v>0</v>
      </c>
      <c r="E73" s="8">
        <f>'TEI europe'!E373/'TEI europe'!E$377</f>
        <v>0</v>
      </c>
      <c r="F73" s="8">
        <f>'TEI europe'!F373/'TEI europe'!F$377</f>
        <v>0</v>
      </c>
      <c r="G73" s="51">
        <f>'TEI europe'!G373/'TEI europe'!G$377</f>
        <v>0</v>
      </c>
      <c r="H73" s="8">
        <f>'TEI europe'!H373/'TEI europe'!H$377</f>
        <v>0</v>
      </c>
      <c r="I73" s="8">
        <f>'TEI europe'!I373/'TEI europe'!I$377</f>
        <v>0</v>
      </c>
      <c r="J73" s="8">
        <f>'TEI europe'!J373/'TEI europe'!J$377</f>
        <v>0</v>
      </c>
      <c r="K73" s="8">
        <f>'TEI europe'!K373/'TEI europe'!K$377</f>
        <v>0</v>
      </c>
      <c r="L73" s="8">
        <f>'TEI europe'!L373/'TEI europe'!L$377</f>
        <v>0</v>
      </c>
      <c r="M73" s="8">
        <f>'TEI europe'!M373/'TEI europe'!M$377</f>
        <v>0</v>
      </c>
      <c r="N73" s="8">
        <f>'TEI europe'!N373/'TEI europe'!N$377</f>
        <v>0</v>
      </c>
      <c r="O73" s="8">
        <f>'TEI europe'!O373/'TEI europe'!O$377</f>
        <v>0</v>
      </c>
      <c r="P73" s="27">
        <v>1.3586258016624641E-3</v>
      </c>
      <c r="Q73" s="27">
        <v>1.1522235043110553E-3</v>
      </c>
      <c r="S73"/>
      <c r="T73"/>
      <c r="U73"/>
      <c r="V73"/>
      <c r="W73"/>
    </row>
    <row r="74" spans="1:25">
      <c r="A74" s="2">
        <v>96</v>
      </c>
      <c r="B74" s="7" t="s">
        <v>99</v>
      </c>
      <c r="C74" s="8">
        <f>'TEI europe'!C374/'TEI europe'!C$377</f>
        <v>0</v>
      </c>
      <c r="D74" s="8">
        <f>'TEI europe'!D374/'TEI europe'!D$377</f>
        <v>0</v>
      </c>
      <c r="E74" s="8">
        <f>'TEI europe'!E374/'TEI europe'!E$377</f>
        <v>1.8190284932623183E-4</v>
      </c>
      <c r="F74" s="8">
        <f>'TEI europe'!F374/'TEI europe'!F$377</f>
        <v>5.3781946476206865E-6</v>
      </c>
      <c r="G74" s="51">
        <f>'TEI europe'!G374/'TEI europe'!G$377</f>
        <v>1.9487591957886536E-5</v>
      </c>
      <c r="H74" s="8">
        <f>'TEI europe'!H374/'TEI europe'!H$377</f>
        <v>3.4863309678577718E-5</v>
      </c>
      <c r="I74" s="8">
        <f>'TEI europe'!I374/'TEI europe'!I$377</f>
        <v>2.0915793850589284E-4</v>
      </c>
      <c r="J74" s="8">
        <f>'TEI europe'!J374/'TEI europe'!J$377</f>
        <v>2.0292894104914262E-4</v>
      </c>
      <c r="K74" s="8">
        <f>'TEI europe'!K374/'TEI europe'!K$377</f>
        <v>3.0566751234678422E-4</v>
      </c>
      <c r="L74" s="8">
        <f>'TEI europe'!L374/'TEI europe'!L$377</f>
        <v>2.4774252367257233E-4</v>
      </c>
      <c r="M74" s="8">
        <f>'TEI europe'!M374/'TEI europe'!M$377</f>
        <v>1.1534187973942988E-3</v>
      </c>
      <c r="N74" s="8">
        <f>'TEI europe'!N374/'TEI europe'!N$377</f>
        <v>9.8590588384687858E-5</v>
      </c>
      <c r="O74" s="8">
        <f>'TEI europe'!O374/'TEI europe'!O$377</f>
        <v>5.9180283350462267E-5</v>
      </c>
      <c r="P74" s="27">
        <v>2.3369167768272724E-6</v>
      </c>
      <c r="Q74" s="27">
        <v>2.3644947827195264E-6</v>
      </c>
      <c r="S74"/>
      <c r="T74"/>
      <c r="U74"/>
      <c r="V74"/>
      <c r="W74"/>
    </row>
    <row r="75" spans="1:25">
      <c r="A75" s="2" t="s">
        <v>100</v>
      </c>
      <c r="B75" s="7" t="s">
        <v>101</v>
      </c>
      <c r="C75" s="8">
        <f>'TEI europe'!C375/'TEI europe'!C$377</f>
        <v>1.9556378982039016E-4</v>
      </c>
      <c r="D75" s="8">
        <f>'TEI europe'!D375/'TEI europe'!D$377</f>
        <v>3.246491321343713E-4</v>
      </c>
      <c r="E75" s="8">
        <f>'TEI europe'!E375/'TEI europe'!E$377</f>
        <v>1.2933292587095084E-3</v>
      </c>
      <c r="F75" s="8">
        <f>'TEI europe'!F375/'TEI europe'!F$377</f>
        <v>4.1681008519060319E-3</v>
      </c>
      <c r="G75" s="51">
        <f>'TEI europe'!G375/'TEI europe'!G$377</f>
        <v>0</v>
      </c>
      <c r="H75" s="8">
        <f>'TEI europe'!H375/'TEI europe'!H$377</f>
        <v>1.1531039676189582E-3</v>
      </c>
      <c r="I75" s="8">
        <f>'TEI europe'!I375/'TEI europe'!I$377</f>
        <v>1.5691028546712079E-3</v>
      </c>
      <c r="J75" s="8">
        <f>'TEI europe'!J375/'TEI europe'!J$377</f>
        <v>2.1307538810159976E-3</v>
      </c>
      <c r="K75" s="8">
        <f>'TEI europe'!K375/'TEI europe'!K$377</f>
        <v>3.0697751597112753E-4</v>
      </c>
      <c r="L75" s="8">
        <f>'TEI europe'!L375/'TEI europe'!L$377</f>
        <v>4.5021010114398201E-3</v>
      </c>
      <c r="M75" s="8">
        <f>'TEI europe'!M375/'TEI europe'!M$377</f>
        <v>1.5180272950150519E-2</v>
      </c>
      <c r="N75" s="8">
        <f>'TEI europe'!N375/'TEI europe'!N$377</f>
        <v>1.8229399792328784E-3</v>
      </c>
      <c r="O75" s="8">
        <f>'TEI europe'!O375/'TEI europe'!O$377</f>
        <v>2.4365168258476413E-3</v>
      </c>
      <c r="P75" s="28"/>
      <c r="Q75" s="28"/>
      <c r="S75"/>
      <c r="T75"/>
      <c r="U75"/>
      <c r="V75"/>
      <c r="W75"/>
    </row>
    <row r="76" spans="1:25">
      <c r="A76" s="29"/>
      <c r="B76" s="7" t="s">
        <v>102</v>
      </c>
      <c r="C76" s="8">
        <f>'TEI europe'!C376/'TEI europe'!C$377</f>
        <v>4.8376305902938621E-4</v>
      </c>
      <c r="D76" s="8">
        <f>'TEI europe'!D376/'TEI europe'!D$377</f>
        <v>1.5938902468485877E-4</v>
      </c>
      <c r="E76" s="8">
        <f>'TEI europe'!E376/'TEI europe'!E$377</f>
        <v>8.6585756279286346E-4</v>
      </c>
      <c r="F76" s="8">
        <f>'TEI europe'!F376/'TEI europe'!F$377</f>
        <v>3.3371697788486363E-3</v>
      </c>
      <c r="G76" s="51">
        <f>'TEI europe'!G376/'TEI europe'!G$377</f>
        <v>9.1950903480490405E-3</v>
      </c>
      <c r="H76" s="8">
        <f>'TEI europe'!H376/'TEI europe'!H$377</f>
        <v>2.2425823950745116E-3</v>
      </c>
      <c r="I76" s="8">
        <f>'TEI europe'!I376/'TEI europe'!I$377</f>
        <v>3.0829880135768603E-4</v>
      </c>
      <c r="J76" s="8">
        <f>'TEI europe'!J376/'TEI europe'!J$377</f>
        <v>1.5557885480434268E-3</v>
      </c>
      <c r="K76" s="8">
        <f>'TEI europe'!K376/'TEI europe'!K$377</f>
        <v>6.3142174693349993E-4</v>
      </c>
      <c r="L76" s="8">
        <f>'TEI europe'!L376/'TEI europe'!L$377</f>
        <v>7.4539531809985206E-4</v>
      </c>
      <c r="M76" s="8">
        <f>'TEI europe'!M376/'TEI europe'!M$377</f>
        <v>1.4840655193139975E-3</v>
      </c>
      <c r="N76" s="8">
        <f>'TEI europe'!N376/'TEI europe'!N$377</f>
        <v>4.0510872767268247E-4</v>
      </c>
      <c r="O76" s="8">
        <f>'TEI europe'!O376/'TEI europe'!O$377</f>
        <v>3.3139775070591859E-3</v>
      </c>
      <c r="P76" s="28"/>
      <c r="Q76" s="28"/>
      <c r="S76"/>
      <c r="T76"/>
      <c r="U76"/>
      <c r="V76"/>
      <c r="W76"/>
    </row>
    <row r="77" spans="1:25">
      <c r="B77" s="7" t="s">
        <v>103</v>
      </c>
      <c r="C77" s="8">
        <f>SUM(C12:C76)</f>
        <v>1.0000000000000007</v>
      </c>
      <c r="D77" s="8">
        <f t="shared" ref="D77:Q77" si="0">SUM(D12:D76)</f>
        <v>1</v>
      </c>
      <c r="E77" s="8">
        <f t="shared" si="0"/>
        <v>0.99999999999999978</v>
      </c>
      <c r="F77" s="8">
        <f t="shared" si="0"/>
        <v>0.99999999999999967</v>
      </c>
      <c r="G77" s="51">
        <f t="shared" si="0"/>
        <v>1.0000391051011954</v>
      </c>
      <c r="H77" s="8">
        <f t="shared" si="0"/>
        <v>1.0000688550366155</v>
      </c>
      <c r="I77" s="8">
        <f t="shared" si="0"/>
        <v>1.0004145510341185</v>
      </c>
      <c r="J77" s="8">
        <f t="shared" si="0"/>
        <v>1.000405857882098</v>
      </c>
      <c r="K77" s="8">
        <f t="shared" si="0"/>
        <v>1.0006170117070661</v>
      </c>
      <c r="L77" s="8">
        <f t="shared" si="0"/>
        <v>1.0004973431162725</v>
      </c>
      <c r="M77" s="8">
        <f t="shared" si="0"/>
        <v>1.0023491296173597</v>
      </c>
      <c r="N77" s="8">
        <f t="shared" si="0"/>
        <v>1.0001971811767694</v>
      </c>
      <c r="O77" s="8">
        <f t="shared" si="0"/>
        <v>1.0001122811375935</v>
      </c>
      <c r="P77" s="30">
        <f t="shared" si="0"/>
        <v>0.99999957333316458</v>
      </c>
      <c r="Q77" s="30">
        <f t="shared" si="0"/>
        <v>1.0000000809579683</v>
      </c>
      <c r="S77"/>
      <c r="T77"/>
      <c r="U77"/>
      <c r="V77"/>
      <c r="W77"/>
    </row>
    <row r="78" spans="1:25">
      <c r="B78" s="13" t="s">
        <v>122</v>
      </c>
      <c r="C78" s="11">
        <f>C79-SUM(C42:C44)</f>
        <v>0.1398384025526217</v>
      </c>
      <c r="D78" s="11">
        <f t="shared" ref="D78:Q78" si="1">D79-SUM(D42:D44)</f>
        <v>9.3331732919661015E-2</v>
      </c>
      <c r="E78" s="11">
        <f t="shared" si="1"/>
        <v>0.18311614133123777</v>
      </c>
      <c r="F78" s="11">
        <f t="shared" si="1"/>
        <v>0.18951144479821028</v>
      </c>
      <c r="G78" s="52">
        <f t="shared" si="1"/>
        <v>0.15893826662156804</v>
      </c>
      <c r="H78" s="11">
        <f t="shared" si="1"/>
        <v>0.25863259126778676</v>
      </c>
      <c r="I78" s="11">
        <f t="shared" si="1"/>
        <v>9.8209273393687846E-2</v>
      </c>
      <c r="J78" s="11">
        <f t="shared" si="1"/>
        <v>0.19051645415497012</v>
      </c>
      <c r="K78" s="11">
        <f t="shared" si="1"/>
        <v>0.14955263376228659</v>
      </c>
      <c r="L78" s="11">
        <f t="shared" si="1"/>
        <v>0.23947659437023713</v>
      </c>
      <c r="M78" s="11">
        <f t="shared" si="1"/>
        <v>0.1758258798983455</v>
      </c>
      <c r="N78" s="11">
        <f t="shared" si="1"/>
        <v>0.16887039636177062</v>
      </c>
      <c r="O78" s="11">
        <f t="shared" si="1"/>
        <v>0.18321204280460368</v>
      </c>
      <c r="P78" s="31">
        <f t="shared" si="1"/>
        <v>0.18502363242467487</v>
      </c>
      <c r="Q78" s="31">
        <f t="shared" si="1"/>
        <v>0.17606339958024061</v>
      </c>
      <c r="S78"/>
      <c r="T78"/>
      <c r="U78"/>
      <c r="V78"/>
      <c r="W78"/>
      <c r="X78"/>
      <c r="Y78"/>
    </row>
    <row r="79" spans="1:25">
      <c r="B79" s="13" t="s">
        <v>104</v>
      </c>
      <c r="C79" s="12">
        <f>1-C80</f>
        <v>0.16194225721784739</v>
      </c>
      <c r="D79" s="12">
        <f t="shared" ref="D79:Q79" si="2">1-D80</f>
        <v>9.8875557182062757E-2</v>
      </c>
      <c r="E79" s="12">
        <f t="shared" si="2"/>
        <v>0.21396686457696668</v>
      </c>
      <c r="F79" s="12">
        <f t="shared" si="2"/>
        <v>0.20496299802082452</v>
      </c>
      <c r="G79" s="52">
        <f t="shared" si="2"/>
        <v>0.1611881740717459</v>
      </c>
      <c r="H79" s="12">
        <f t="shared" si="2"/>
        <v>0.2701061064830067</v>
      </c>
      <c r="I79" s="12">
        <f t="shared" si="2"/>
        <v>0.11146946837908445</v>
      </c>
      <c r="J79" s="12">
        <f t="shared" si="2"/>
        <v>0.19163256333074041</v>
      </c>
      <c r="K79" s="12">
        <f t="shared" si="2"/>
        <v>0.15748383237193608</v>
      </c>
      <c r="L79" s="12">
        <f t="shared" si="2"/>
        <v>0.25102542178938869</v>
      </c>
      <c r="M79" s="12">
        <f t="shared" si="2"/>
        <v>0.1892221984418595</v>
      </c>
      <c r="N79" s="12">
        <f t="shared" si="2"/>
        <v>0.18394913672108992</v>
      </c>
      <c r="O79" s="12">
        <f t="shared" si="2"/>
        <v>0.19483431877113122</v>
      </c>
      <c r="P79" s="32">
        <f t="shared" si="2"/>
        <v>0.18727359857147619</v>
      </c>
      <c r="Q79" s="32">
        <f t="shared" si="2"/>
        <v>0.17831336572704193</v>
      </c>
      <c r="S79"/>
      <c r="T79"/>
      <c r="U79"/>
      <c r="V79"/>
      <c r="W79"/>
    </row>
    <row r="80" spans="1:25">
      <c r="B80" s="6" t="s">
        <v>110</v>
      </c>
      <c r="C80" s="12">
        <f>SUM(C12:C37)</f>
        <v>0.83805774278215261</v>
      </c>
      <c r="D80" s="12">
        <f t="shared" ref="D80:O80" si="3">SUM(D12:D37)</f>
        <v>0.90112444281793724</v>
      </c>
      <c r="E80" s="12">
        <f t="shared" si="3"/>
        <v>0.78603313542303332</v>
      </c>
      <c r="F80" s="12">
        <f t="shared" si="3"/>
        <v>0.79503700197917548</v>
      </c>
      <c r="G80" s="52">
        <f t="shared" si="3"/>
        <v>0.8388118259282541</v>
      </c>
      <c r="H80" s="12">
        <f t="shared" si="3"/>
        <v>0.7298938935169933</v>
      </c>
      <c r="I80" s="12">
        <f t="shared" si="3"/>
        <v>0.88853053162091555</v>
      </c>
      <c r="J80" s="12">
        <f t="shared" si="3"/>
        <v>0.80836743666925959</v>
      </c>
      <c r="K80" s="12">
        <f t="shared" si="3"/>
        <v>0.84251616762806392</v>
      </c>
      <c r="L80" s="12">
        <f t="shared" si="3"/>
        <v>0.74897457821061131</v>
      </c>
      <c r="M80" s="12">
        <f t="shared" si="3"/>
        <v>0.8107778015581405</v>
      </c>
      <c r="N80" s="12">
        <f t="shared" si="3"/>
        <v>0.81605086327891008</v>
      </c>
      <c r="O80" s="12">
        <f t="shared" si="3"/>
        <v>0.80516568122886878</v>
      </c>
      <c r="P80" s="32">
        <f t="shared" ref="P80:Q80" si="4">SUM(P12:P37)</f>
        <v>0.81272640142852381</v>
      </c>
      <c r="Q80" s="32">
        <f t="shared" si="4"/>
        <v>0.82168663427295807</v>
      </c>
      <c r="S80"/>
      <c r="T80"/>
      <c r="U80"/>
      <c r="V80"/>
      <c r="W80"/>
    </row>
    <row r="82" spans="2:6">
      <c r="B82" s="34"/>
      <c r="C82" s="35" t="s">
        <v>124</v>
      </c>
      <c r="D82" s="36">
        <v>13</v>
      </c>
      <c r="E82" s="36" t="s">
        <v>111</v>
      </c>
      <c r="F82" s="37" t="s">
        <v>111</v>
      </c>
    </row>
    <row r="83" spans="2:6">
      <c r="B83" s="38"/>
      <c r="C83" s="53" t="s">
        <v>125</v>
      </c>
      <c r="D83" s="54" t="s">
        <v>126</v>
      </c>
      <c r="E83" s="54" t="s">
        <v>120</v>
      </c>
      <c r="F83" s="55" t="s">
        <v>121</v>
      </c>
    </row>
    <row r="84" spans="2:6">
      <c r="B84" s="56" t="s">
        <v>130</v>
      </c>
      <c r="C84" s="57">
        <f>G80</f>
        <v>0.8388118259282541</v>
      </c>
      <c r="D84" s="42">
        <f>O80</f>
        <v>0.80516568122886878</v>
      </c>
      <c r="E84" s="42">
        <f t="shared" ref="E84:F84" si="5">P80</f>
        <v>0.81272640142852381</v>
      </c>
      <c r="F84" s="42">
        <f t="shared" si="5"/>
        <v>0.82168663427295807</v>
      </c>
    </row>
    <row r="85" spans="2:6">
      <c r="B85" s="58" t="s">
        <v>131</v>
      </c>
      <c r="C85" s="39">
        <f t="shared" ref="C85:C93" si="6">G26</f>
        <v>5.0372696948262588E-2</v>
      </c>
      <c r="D85" s="40">
        <f t="shared" ref="D85:F93" si="7">O26</f>
        <v>6.4963154678387564E-2</v>
      </c>
      <c r="E85" s="40">
        <f t="shared" si="7"/>
        <v>4.697754417270953E-2</v>
      </c>
      <c r="F85" s="41">
        <f t="shared" si="7"/>
        <v>4.2282019126021531E-2</v>
      </c>
    </row>
    <row r="86" spans="2:6">
      <c r="B86" s="59" t="s">
        <v>132</v>
      </c>
      <c r="C86" s="39">
        <f t="shared" si="6"/>
        <v>7.5682142044927875E-2</v>
      </c>
      <c r="D86" s="40">
        <f t="shared" si="7"/>
        <v>7.891103285971246E-2</v>
      </c>
      <c r="E86" s="40">
        <f t="shared" si="7"/>
        <v>5.8581074812827781E-2</v>
      </c>
      <c r="F86" s="41">
        <f t="shared" si="7"/>
        <v>5.6583399488844291E-2</v>
      </c>
    </row>
    <row r="87" spans="2:6">
      <c r="B87" s="58" t="s">
        <v>133</v>
      </c>
      <c r="C87" s="39">
        <f t="shared" si="6"/>
        <v>5.8140581019955881E-2</v>
      </c>
      <c r="D87" s="40">
        <f t="shared" si="7"/>
        <v>3.1240249375814794E-2</v>
      </c>
      <c r="E87" s="40">
        <f t="shared" si="7"/>
        <v>4.2391900273573584E-2</v>
      </c>
      <c r="F87" s="41">
        <f t="shared" si="7"/>
        <v>4.0165646890597435E-2</v>
      </c>
    </row>
    <row r="88" spans="2:6">
      <c r="B88" s="58" t="s">
        <v>134</v>
      </c>
      <c r="C88" s="39">
        <f t="shared" si="6"/>
        <v>2.5952730507195116E-2</v>
      </c>
      <c r="D88" s="40">
        <f t="shared" si="7"/>
        <v>3.4067571272805859E-2</v>
      </c>
      <c r="E88" s="40">
        <f t="shared" si="7"/>
        <v>5.8562093927157034E-2</v>
      </c>
      <c r="F88" s="41">
        <f t="shared" si="7"/>
        <v>5.7989455405599168E-2</v>
      </c>
    </row>
    <row r="89" spans="2:6">
      <c r="B89" s="58" t="s">
        <v>135</v>
      </c>
      <c r="C89" s="39">
        <f t="shared" si="6"/>
        <v>9.9386589067941608E-2</v>
      </c>
      <c r="D89" s="40">
        <f t="shared" si="7"/>
        <v>6.9751915606591788E-2</v>
      </c>
      <c r="E89" s="40">
        <f t="shared" si="7"/>
        <v>8.2943542703413656E-2</v>
      </c>
      <c r="F89" s="41">
        <f t="shared" si="7"/>
        <v>0.1023395500123483</v>
      </c>
    </row>
    <row r="90" spans="2:6">
      <c r="B90" s="58" t="s">
        <v>136</v>
      </c>
      <c r="C90" s="39">
        <f t="shared" si="6"/>
        <v>0.10139634442655845</v>
      </c>
      <c r="D90" s="40">
        <f t="shared" si="7"/>
        <v>0.25575810706935603</v>
      </c>
      <c r="E90" s="40">
        <f t="shared" si="7"/>
        <v>0.17067637719719517</v>
      </c>
      <c r="F90" s="41">
        <f t="shared" si="7"/>
        <v>0.16249397971371304</v>
      </c>
    </row>
    <row r="91" spans="2:6">
      <c r="B91" s="58" t="s">
        <v>137</v>
      </c>
      <c r="C91" s="39">
        <f t="shared" si="6"/>
        <v>0.18585257987460518</v>
      </c>
      <c r="D91" s="40">
        <f t="shared" si="7"/>
        <v>7.5591998128439711E-2</v>
      </c>
      <c r="E91" s="40">
        <f t="shared" si="7"/>
        <v>0.15511544069040198</v>
      </c>
      <c r="F91" s="41">
        <f t="shared" si="7"/>
        <v>0.16806379401727084</v>
      </c>
    </row>
    <row r="92" spans="2:6">
      <c r="B92" s="58" t="s">
        <v>138</v>
      </c>
      <c r="C92" s="39">
        <f t="shared" si="6"/>
        <v>2.0563307033961871E-2</v>
      </c>
      <c r="D92" s="40">
        <f t="shared" si="7"/>
        <v>2.3763111095874877E-2</v>
      </c>
      <c r="E92" s="40">
        <f t="shared" si="7"/>
        <v>2.748446777625237E-2</v>
      </c>
      <c r="F92" s="41">
        <f t="shared" si="7"/>
        <v>2.7769100926387617E-2</v>
      </c>
    </row>
    <row r="93" spans="2:6">
      <c r="B93" s="58" t="s">
        <v>139</v>
      </c>
      <c r="C93" s="39">
        <f t="shared" si="6"/>
        <v>9.0201892102270115E-2</v>
      </c>
      <c r="D93" s="40">
        <f t="shared" si="7"/>
        <v>3.226003325845845E-2</v>
      </c>
      <c r="E93" s="40">
        <f t="shared" si="7"/>
        <v>4.0513418580981383E-2</v>
      </c>
      <c r="F93" s="41">
        <f t="shared" si="7"/>
        <v>3.6762372386219093E-2</v>
      </c>
    </row>
    <row r="94" spans="2:6">
      <c r="B94" s="60" t="s">
        <v>127</v>
      </c>
      <c r="C94" s="46">
        <f>SUM(C85:C93)</f>
        <v>0.70754886302567888</v>
      </c>
      <c r="D94" s="47">
        <f t="shared" ref="D94:F94" si="8">SUM(D85:D93)</f>
        <v>0.66630717334544165</v>
      </c>
      <c r="E94" s="47">
        <f t="shared" si="8"/>
        <v>0.68324586013451238</v>
      </c>
      <c r="F94" s="48">
        <f t="shared" si="8"/>
        <v>0.69444931796700127</v>
      </c>
    </row>
    <row r="95" spans="2:6">
      <c r="B95" s="61" t="s">
        <v>128</v>
      </c>
      <c r="C95" s="62">
        <f>G79</f>
        <v>0.1611881740717459</v>
      </c>
      <c r="D95" s="63">
        <f>O79</f>
        <v>0.19483431877113122</v>
      </c>
      <c r="E95" s="63">
        <f t="shared" ref="E95:F95" si="9">P79</f>
        <v>0.18727359857147619</v>
      </c>
      <c r="F95" s="64">
        <f t="shared" si="9"/>
        <v>0.17831336572704193</v>
      </c>
    </row>
    <row r="96" spans="2:6">
      <c r="B96" s="43" t="s">
        <v>140</v>
      </c>
      <c r="C96" s="44">
        <f>SUM(G42:G44)</f>
        <v>2.2499074501778605E-3</v>
      </c>
      <c r="D96" s="40">
        <f>SUM(O42:O44)</f>
        <v>1.1622275966527547E-2</v>
      </c>
      <c r="E96" s="40">
        <f t="shared" ref="E96:F96" si="10">SUM(P42:P44)</f>
        <v>2.249966146801318E-3</v>
      </c>
      <c r="F96" s="41">
        <f t="shared" si="10"/>
        <v>2.249966146801318E-3</v>
      </c>
    </row>
    <row r="97" spans="2:6">
      <c r="B97" s="45" t="s">
        <v>129</v>
      </c>
      <c r="C97" s="46">
        <f>C95-C96</f>
        <v>0.15893826662156804</v>
      </c>
      <c r="D97" s="47">
        <f>D95-D96</f>
        <v>0.18321204280460368</v>
      </c>
      <c r="E97" s="47">
        <f t="shared" ref="E97:F97" si="11">E95-E96</f>
        <v>0.18502363242467487</v>
      </c>
      <c r="F97" s="48">
        <f t="shared" si="11"/>
        <v>0.17606339958024061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2021-09-23T15:23:50Z</dcterms:modified>
</cp:coreProperties>
</file>